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000" windowHeight="9840"/>
  </bookViews>
  <sheets>
    <sheet name="衔接项目" sheetId="1" r:id="rId1"/>
    <sheet name="Sheet1" sheetId="2" r:id="rId2"/>
  </sheets>
  <definedNames>
    <definedName name="_xlnm._FilterDatabase" localSheetId="0" hidden="1">衔接项目!$A$6:$L$57</definedName>
    <definedName name="_xlnm.Print_Titles" localSheetId="0">衔接项目!$2:$5</definedName>
  </definedNames>
  <calcPr calcId="125725"/>
</workbook>
</file>

<file path=xl/calcChain.xml><?xml version="1.0" encoding="utf-8"?>
<calcChain xmlns="http://schemas.openxmlformats.org/spreadsheetml/2006/main">
  <c r="G57" i="1"/>
  <c r="G56"/>
  <c r="G55"/>
  <c r="G54"/>
  <c r="G53"/>
  <c r="G52"/>
  <c r="L51"/>
  <c r="K51"/>
  <c r="J51"/>
  <c r="I51"/>
  <c r="H51"/>
  <c r="G51"/>
  <c r="F51"/>
  <c r="G50"/>
  <c r="G49"/>
  <c r="G48"/>
  <c r="G47"/>
  <c r="G46"/>
  <c r="G45"/>
  <c r="G44"/>
  <c r="G43"/>
  <c r="G42"/>
  <c r="G41"/>
  <c r="G40"/>
  <c r="K39"/>
  <c r="J39"/>
  <c r="I39"/>
  <c r="H39"/>
  <c r="G39"/>
  <c r="F39"/>
  <c r="G38"/>
  <c r="G37"/>
  <c r="G36"/>
  <c r="G35"/>
  <c r="G34"/>
  <c r="G33"/>
  <c r="G32"/>
  <c r="G31"/>
  <c r="G30"/>
  <c r="G29"/>
  <c r="G28"/>
  <c r="G27"/>
  <c r="G26"/>
  <c r="G25"/>
  <c r="G24"/>
  <c r="G23"/>
  <c r="G22"/>
  <c r="G21"/>
  <c r="G20"/>
  <c r="G19"/>
  <c r="G18"/>
  <c r="G17"/>
  <c r="G16"/>
  <c r="G15"/>
  <c r="G14"/>
  <c r="G13"/>
  <c r="G12"/>
  <c r="G11"/>
  <c r="G10"/>
  <c r="G9"/>
  <c r="G8"/>
  <c r="K7"/>
  <c r="J7"/>
  <c r="I7"/>
  <c r="H7"/>
  <c r="G7"/>
  <c r="F7"/>
  <c r="K6"/>
  <c r="J6"/>
  <c r="I6"/>
  <c r="H6"/>
  <c r="G6"/>
  <c r="F6"/>
</calcChain>
</file>

<file path=xl/sharedStrings.xml><?xml version="1.0" encoding="utf-8"?>
<sst xmlns="http://schemas.openxmlformats.org/spreadsheetml/2006/main" count="215" uniqueCount="160">
  <si>
    <t>附件：</t>
  </si>
  <si>
    <t>单位：万元</t>
  </si>
  <si>
    <t>序号</t>
  </si>
  <si>
    <t>项目名称</t>
  </si>
  <si>
    <t>建设内容及规模</t>
  </si>
  <si>
    <t>建设地点</t>
  </si>
  <si>
    <t>实施主体</t>
  </si>
  <si>
    <t>资金总规模</t>
  </si>
  <si>
    <t>本批
安排资金</t>
  </si>
  <si>
    <t>第一批中央衔接资金</t>
  </si>
  <si>
    <t>备注</t>
  </si>
  <si>
    <t>巩固拓展脱贫攻坚成果和乡村振兴任务资金</t>
  </si>
  <si>
    <t>少数民族发展任务资金</t>
  </si>
  <si>
    <t>以工代赈任务资金</t>
  </si>
  <si>
    <t>“三西”农业建设任务资金</t>
  </si>
  <si>
    <t>合计（48个）</t>
  </si>
  <si>
    <t>一</t>
  </si>
  <si>
    <t>产业发展项目（31个）</t>
  </si>
  <si>
    <t>同心县2023年巩固提升产业扶持项目</t>
  </si>
  <si>
    <t>按照户均4000元的补助标准，扶持全县15755户已脱贫户发展种养业</t>
  </si>
  <si>
    <t>各行政村</t>
  </si>
  <si>
    <t>农业农村局
各乡镇（开发区）</t>
  </si>
  <si>
    <t>同心县2023年未消除风险监测对象产业扶持项目</t>
  </si>
  <si>
    <t>按照户均6000元的补助标准，扶持全县270户未消除风险的监测对象发展种养业</t>
  </si>
  <si>
    <t>2020年脱贫户“421”奖补项目</t>
  </si>
  <si>
    <t>按照户均1000元的补助标准，扶持全县2020年脱贫的425户群众发展种养业</t>
  </si>
  <si>
    <t>同心县2023年肉牛繁育犊牛补助项目</t>
  </si>
  <si>
    <t>对全县从事基础母牛养殖的脱贫户和监测对象进行产业扶持，每繁育1头犊牛，给予养殖户1000元补助</t>
  </si>
  <si>
    <t>同心县2023年饲草料补贴项目</t>
  </si>
  <si>
    <t>对全县脱贫户和监测帮扶对象从事牛、羊、猪养殖产业达到规定数量，均能享受饲草料补贴，存栏牛2头及以上进行补贴，最高补贴5头，每头补贴500元；存栏猪5头及以上进行补贴，最高补贴10头，每头补贴200元；存栏羊10只及以上进行补贴，最高补贴20只，每只补贴100元</t>
  </si>
  <si>
    <t>韦州镇韦一村设施温棚建设项目</t>
  </si>
  <si>
    <t>建设温室大棚50座，其中：暖棚29座，规格80米*12米27座，60米*12米2座；冷棚21座，规格是80米*12.5米；蓄水池12000立方米；水泵房1座，建筑面积为70平方米，铺设砂砾石路面4682.5平方米，室外管网1处，土石方为78584平方米；总占地面积152.7亩</t>
  </si>
  <si>
    <t>韦一村</t>
  </si>
  <si>
    <t>韦州镇</t>
  </si>
  <si>
    <t>韦州镇韦二村设施温棚建设项目</t>
  </si>
  <si>
    <t>建设温室大棚50座，其中：暖棚23座，规格80米*12米19座，60米*12米4座；冷棚27座，规格80米*12.5米；建设300平方米冷藏库1栋，140平方米病虫害防疫室1栋，地磅1个，铺设砂砾石路面5947.5平方米，室外管网面积为1处，土石方84497平方米；总占地面积158.6亩</t>
  </si>
  <si>
    <t>韦二村</t>
  </si>
  <si>
    <t>韦州镇设施农业种植补助项目</t>
  </si>
  <si>
    <t>主要用于设施温棚的种苗补助、设备购置、施肥、灌水等支出</t>
  </si>
  <si>
    <t>韦一村
韦二村
庆华村
甘沟村
旧庄村</t>
  </si>
  <si>
    <t>下马关镇白家滩村设施温棚建设项目</t>
  </si>
  <si>
    <t>新建83栋冷棚，其中：B型（80米*12.5米）79栋，D型（80米*18米）4栋；项目总占地面积184亩</t>
  </si>
  <si>
    <t>五里墩村</t>
  </si>
  <si>
    <t>下马关镇</t>
  </si>
  <si>
    <t>下马关镇池家峁村设施温棚建设项目</t>
  </si>
  <si>
    <t>新建81栋冷棚，其中：B型（80米*12.5米）76栋，D型（80米*18米）5栋；项目总占地面积196.8亩</t>
  </si>
  <si>
    <t>下马关镇刘家滩村设施温棚建设项目</t>
  </si>
  <si>
    <t>新建45栋冷棚，其中：D型（80米*12米）43栋；D-1型（60米*18米）2栋；项目总占地面积144.8亩</t>
  </si>
  <si>
    <t>同心县下马关镇南关村（A地块）设施温棚建设项目</t>
  </si>
  <si>
    <t>新建21栋暖棚，均为A型（80米*12米）暖棚；项目总占地面积67.4亩</t>
  </si>
  <si>
    <t>南关村</t>
  </si>
  <si>
    <t>下马关镇郑儿庄村设施温棚建设项目</t>
  </si>
  <si>
    <t>新建40栋暖棚，其中：A型（80米*12米）39栋；A-2型（60米*12米）1栋；项目总占地面积107.3亩</t>
  </si>
  <si>
    <t>下马关镇三山井村设施温棚建设项目</t>
  </si>
  <si>
    <t>新建41栋暖棚，其中：A型（80米*12米）36栋；A-2型（60米*12米）5栋；项目总占地面积121.3亩</t>
  </si>
  <si>
    <t>下马关镇窖坑子村设施温棚建设项目</t>
  </si>
  <si>
    <t>新建59栋冷棚，其中：B型（80米*12.5米）31栋；D型（80米*18米）28栋；项目总占地面积173.7亩</t>
  </si>
  <si>
    <t>下马关镇张家树村设施温棚建设项目</t>
  </si>
  <si>
    <t>新建25栋暖棚，其中：A型（80米*12米）12栋；A-1型（70米*12米）9栋；A-2型（60米*12米）4栋；项目总占地面积96亩</t>
  </si>
  <si>
    <t>张家树村</t>
  </si>
  <si>
    <t>下马关镇设施农业辣椒种植项目</t>
  </si>
  <si>
    <t>按照2300株/棚的标准，在715栋设施温棚中种植辣椒</t>
  </si>
  <si>
    <t>五里墩村
南关村
南安村
张家树村</t>
  </si>
  <si>
    <t>下马关镇设施农业小番茄种植项目</t>
  </si>
  <si>
    <t>按照2700株/棚的标准，在149栋设施温棚中种植小番茄</t>
  </si>
  <si>
    <t>下马关镇设施农业无核翠宝（葡萄）种植项目</t>
  </si>
  <si>
    <t>按照1760株/棚的标准，在40栋设施温棚中种植无核翠宝（葡萄）</t>
  </si>
  <si>
    <t>五里墩村
南关村
南安村</t>
  </si>
  <si>
    <t>下马关镇设施农业早黑宝（葡萄）种植项目</t>
  </si>
  <si>
    <t>按照1760株/棚的标准，在20栋设施温棚中种植早黑宝（葡萄）</t>
  </si>
  <si>
    <t>下马关镇设施农业蜜光（葡萄）种植项目</t>
  </si>
  <si>
    <t>按照1760株/棚的标准，在20栋设施温棚中种植蜜光（葡萄）</t>
  </si>
  <si>
    <t>下马关镇设施农业黄金蜜（葡萄）种植项目</t>
  </si>
  <si>
    <t>按照1760株/棚的标准，在10栋设施温棚中种植黄金蜜（葡萄）</t>
  </si>
  <si>
    <t>下马关镇设施农业阳光玫瑰（葡萄）种植项目</t>
  </si>
  <si>
    <t>按照640株/棚的标准，在30栋设施温棚中种植阳光玫瑰（葡萄）</t>
  </si>
  <si>
    <t>下马关镇设施农业桃子种植项目</t>
  </si>
  <si>
    <t>按照640株/棚的标准，在10栋设施温棚中种植桃子</t>
  </si>
  <si>
    <t>南安村</t>
  </si>
  <si>
    <t>下马关镇设施农业机械补助项目</t>
  </si>
  <si>
    <t>主要用于为994座设施温棚购买大棚王拖拉机604、旋耕机、犁、起垄机、自动打药机等支出</t>
  </si>
  <si>
    <t>石狮开发区2023年庭院经果林种植示范项目</t>
  </si>
  <si>
    <t>鼓励和动员满春等村农户在房前屋后和院内院外种植6分枝玫瑰3万株，并进行3年管护</t>
  </si>
  <si>
    <t>满春等行政村</t>
  </si>
  <si>
    <t>石狮开发区</t>
  </si>
  <si>
    <t>下马关镇2023年庭院经果林种植示范项目</t>
  </si>
  <si>
    <t>鼓励和动员平远、张家树、陈儿庄等村农户在房前屋后和院内院外种植地径3公分玉露香梨等经果林5万株，并进行3年管护</t>
  </si>
  <si>
    <t>平远、张家树、陈儿庄等行政村</t>
  </si>
  <si>
    <t>预旺镇2023年庭院经果林种植示范项目</t>
  </si>
  <si>
    <t>鼓励和动员郭阳洼、柳树堡子等村农户在房前屋后和院内院外种植地径2公分苹果树、核桃树等经果林2.5万株，并进行3年管护</t>
  </si>
  <si>
    <t>郭阳洼、柳树堡子等行政村</t>
  </si>
  <si>
    <t>预旺镇</t>
  </si>
  <si>
    <t>马高庄乡2023年庭院经果林种植示范项目</t>
  </si>
  <si>
    <t>鼓励和动员河渠、沟滩等村农户在房前屋后和院内院外种植地径1.5公分红梅杏树等经果林2.5万株，并进行3年管护</t>
  </si>
  <si>
    <t>河渠、沟滩等行政村</t>
  </si>
  <si>
    <t>马高庄乡</t>
  </si>
  <si>
    <t>王团镇2023年庭院经果林种植示范项目</t>
  </si>
  <si>
    <t>鼓励和动员圆枣等村农户在房前屋后和院内院外种植地径1公分圆枣等经果林3万株，并进行3年管护</t>
  </si>
  <si>
    <t>圆枣等行政村</t>
  </si>
  <si>
    <t>王团镇</t>
  </si>
  <si>
    <t>河西镇2023年庭院经果林种植示范项目</t>
  </si>
  <si>
    <t>鼓励和动员同富等村农户在房前屋后和院内院外种植地径0.5公分枸杞等经果林0.6万株，并进行3年管护</t>
  </si>
  <si>
    <t>同富等行政村</t>
  </si>
  <si>
    <t>河西镇</t>
  </si>
  <si>
    <t>二</t>
  </si>
  <si>
    <t>基础设施建设项目（11个）</t>
  </si>
  <si>
    <t>同心县丁塘镇八方村饲料厂附属工程2023年以工代赈项目</t>
  </si>
  <si>
    <t>建设蓄水池1座，沉砂池1座，牛舍6座，硬化场地7617平方米，道路924.75米，铺设污水管道170米</t>
  </si>
  <si>
    <t>八方村</t>
  </si>
  <si>
    <t>丁塘镇</t>
  </si>
  <si>
    <t>同心县马高庄乡马高庄村产业基础设施2023年以工代赈项目</t>
  </si>
  <si>
    <t>建设4万立方米蓄水池2座及滴灌设施，建设晾晒场4000平方米，小杂粮通风库810平方米</t>
  </si>
  <si>
    <t>马高庄村</t>
  </si>
  <si>
    <t>同心县韦州镇巷道硬化及排水管网铺设2023年以工代赈项目</t>
  </si>
  <si>
    <t>硬化巷道2.4公里，铺设路缘石2.9公里，排水管网2.8公里，安装混泥土检查井72座、雨水井40个。</t>
  </si>
  <si>
    <t>同心县预旺镇土峰村经济合作社养殖基地排涝工程</t>
  </si>
  <si>
    <t>新建排涝渠1200米；新建1米*4.米生产桥5座；安装de600HDPE双壁波纹管（SN8）排水沟100米；护坡防护80米，采用植草砖和浆砌石砌护，新建U30护坡排水渠95米</t>
  </si>
  <si>
    <t>预旺镇土峰村</t>
  </si>
  <si>
    <t>水务局</t>
  </si>
  <si>
    <t>同心县张家塬乡海棠湖村水害修复工程</t>
  </si>
  <si>
    <t>新建生产道路、集水井、导洪渠、截水沟、跌水、挡土墙等防护工程，确保海棠湖村、张家塬村安置区、养殖基地的防洪安全</t>
  </si>
  <si>
    <t>张家塬乡海棠湖村</t>
  </si>
  <si>
    <t>同心县张家塬乡人饮蓄水池项目</t>
  </si>
  <si>
    <t>对汪家塬、张家塬、折腰沟、海棠湖等村人饮蓄水池进行扩容，解决自来水时常断水问题</t>
  </si>
  <si>
    <t>张家塬乡</t>
  </si>
  <si>
    <t>同心县王团镇胡麻旗村庄内涝外排工程</t>
  </si>
  <si>
    <t>建设导洪沟952米，布设各类建筑物11座，陡坡3座、过水路面1座、路涵1座及衔接建筑物6座</t>
  </si>
  <si>
    <t>王团镇前红村</t>
  </si>
  <si>
    <t>同心县河西镇下河湾村防洪排涝工程</t>
  </si>
  <si>
    <t>新建护岸2.5千米</t>
  </si>
  <si>
    <t>河西镇下河湾村</t>
  </si>
  <si>
    <t>同心县丁塘镇长乐村村庄排涝工程</t>
  </si>
  <si>
    <t>长乐村新建排涝渠781米，布置各类建筑物31座；规划钢筋砼排水管9条共计3504米，布置各类建筑物70座；八方村新建穿路涵管1座，新建雨水井1座</t>
  </si>
  <si>
    <t>丁塘镇长乐村</t>
  </si>
  <si>
    <t>同心县兴隆乡王团村村庄排涝工程</t>
  </si>
  <si>
    <t>新建排涝渠868米，布置各类建筑物共计28座；规划钢筋混凝土排水管440米，DN110PE/0.6Mpa排水管60米；混凝土路面恢复2处/24.8平方米，面包砖路面恢复1处/846.30平方米；布置各类建筑物共计19座</t>
  </si>
  <si>
    <t>兴隆乡王团村</t>
  </si>
  <si>
    <t>同心县农村居民饮水管网改造提升工程</t>
  </si>
  <si>
    <t>对河西镇、丁塘镇、王团镇、石狮开发区、田老庄乡、下马关镇自来水进行维修</t>
  </si>
  <si>
    <t>河西镇、丁塘镇、王团镇、石狮开发区、田老庄乡、下马关镇</t>
  </si>
  <si>
    <t>三</t>
  </si>
  <si>
    <t>巩固三保障成果项目（6个）</t>
  </si>
  <si>
    <t>同心县2023年雨露计划项目</t>
  </si>
  <si>
    <t>对2023年春季和秋季脱贫户、监测帮扶对象家庭上中、高职学生，分别按照春季学期每生 1500 元和秋季学期每生 2000 元进行补助</t>
  </si>
  <si>
    <t>各乡镇</t>
  </si>
  <si>
    <t>乡村振兴局</t>
  </si>
  <si>
    <t>同心县2023年小额信贷贴息项目</t>
  </si>
  <si>
    <t>对全县脱贫户和监测对象申请脱贫人口小额信贷进行财政全额贴息，资金用于发展产业和开展经营</t>
  </si>
  <si>
    <t>同心县2023年脱贫户监测对象劳动力公益性岗位安置项目</t>
  </si>
  <si>
    <t>对续聘的2057名脱贫户和监测对象劳动力农村公益性岗位进行补贴；新增购买安置农村公益性岗位500人</t>
  </si>
  <si>
    <t>人社局</t>
  </si>
  <si>
    <t>同心县2023年巩固提升就业补助项目</t>
  </si>
  <si>
    <t>按照户均4000元的补助标准，对全县5364户已脱贫户务工就业进行奖补；按照户均6000元的补助标准，对劳务移民社区1367户已脱贫户务工就业进行奖补</t>
  </si>
  <si>
    <t>各行政村
劳务移民社区</t>
  </si>
  <si>
    <t>同心县2023年未消除风险监测对象就业补助项目</t>
  </si>
  <si>
    <t>按照户均6000元的补助标准，对全县46户未消除风险的监测对象务工就业进行奖补；按照户均8000元的补助标准，对劳务移民社区8户未消除风险的监测对象务工就业进行奖补</t>
  </si>
  <si>
    <t>同心县2023年低氟边销茶推广项目</t>
  </si>
  <si>
    <t>对全县1810户监测对象发放低氟边销茶，户均2公斤</t>
  </si>
  <si>
    <t>统战部</t>
  </si>
  <si>
    <t>同心县2023年第一批中央衔接资金安排巩固拓展脱贫攻坚成果同乡村振兴有效衔接项目资金计划表</t>
    <phoneticPr fontId="21" type="noConversion"/>
  </si>
</sst>
</file>

<file path=xl/styles.xml><?xml version="1.0" encoding="utf-8"?>
<styleSheet xmlns="http://schemas.openxmlformats.org/spreadsheetml/2006/main">
  <numFmts count="1">
    <numFmt numFmtId="178" formatCode="0_ "/>
  </numFmts>
  <fonts count="25">
    <font>
      <sz val="11"/>
      <color theme="1"/>
      <name val="宋体"/>
      <charset val="134"/>
      <scheme val="minor"/>
    </font>
    <font>
      <b/>
      <sz val="11"/>
      <name val="Times New Roman"/>
      <family val="1"/>
    </font>
    <font>
      <b/>
      <sz val="10"/>
      <name val="等线 Light"/>
      <charset val="134"/>
    </font>
    <font>
      <b/>
      <sz val="11"/>
      <name val="宋体"/>
      <charset val="134"/>
      <scheme val="minor"/>
    </font>
    <font>
      <b/>
      <sz val="9"/>
      <name val="宋体"/>
      <charset val="134"/>
      <scheme val="minor"/>
    </font>
    <font>
      <sz val="11"/>
      <name val="宋体"/>
      <charset val="134"/>
      <scheme val="minor"/>
    </font>
    <font>
      <b/>
      <sz val="16"/>
      <name val="宋体"/>
      <charset val="134"/>
      <scheme val="minor"/>
    </font>
    <font>
      <sz val="20"/>
      <name val="方正小标宋简体"/>
      <charset val="134"/>
    </font>
    <font>
      <b/>
      <sz val="10"/>
      <name val="宋体"/>
      <charset val="134"/>
      <scheme val="minor"/>
    </font>
    <font>
      <b/>
      <sz val="9"/>
      <name val="Times New Roman"/>
      <family val="1"/>
    </font>
    <font>
      <b/>
      <sz val="14"/>
      <name val="仿宋_GB2312"/>
      <charset val="134"/>
    </font>
    <font>
      <b/>
      <sz val="14"/>
      <name val="Times New Roman"/>
      <family val="1"/>
    </font>
    <font>
      <b/>
      <sz val="12"/>
      <name val="等线"/>
      <charset val="134"/>
    </font>
    <font>
      <b/>
      <sz val="10"/>
      <name val="等线"/>
      <charset val="134"/>
    </font>
    <font>
      <sz val="10"/>
      <name val="等线"/>
      <charset val="134"/>
    </font>
    <font>
      <sz val="10"/>
      <color theme="1"/>
      <name val="等线"/>
      <charset val="134"/>
    </font>
    <font>
      <b/>
      <sz val="12"/>
      <name val="黑体"/>
      <charset val="134"/>
    </font>
    <font>
      <b/>
      <sz val="12"/>
      <name val="宋体"/>
      <charset val="134"/>
      <scheme val="minor"/>
    </font>
    <font>
      <sz val="11"/>
      <color theme="1"/>
      <name val="宋体"/>
      <charset val="134"/>
      <scheme val="minor"/>
    </font>
    <font>
      <sz val="10"/>
      <name val="Arial"/>
      <family val="2"/>
    </font>
    <font>
      <sz val="11"/>
      <color theme="1"/>
      <name val="等线"/>
      <charset val="134"/>
    </font>
    <font>
      <sz val="9"/>
      <name val="宋体"/>
      <charset val="134"/>
      <scheme val="minor"/>
    </font>
    <font>
      <sz val="18"/>
      <name val="方正小标宋简体"/>
      <family val="4"/>
      <charset val="134"/>
    </font>
    <font>
      <b/>
      <sz val="11"/>
      <name val="仿宋_GB2312"/>
      <family val="3"/>
      <charset val="134"/>
    </font>
    <font>
      <b/>
      <sz val="20"/>
      <name val="方正小标宋简体"/>
      <family val="4"/>
      <charset val="134"/>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29">
    <xf numFmtId="0" fontId="0"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xf numFmtId="0" fontId="18" fillId="0" borderId="0">
      <alignment vertical="center"/>
    </xf>
    <xf numFmtId="0" fontId="20"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xf numFmtId="0" fontId="19" fillId="0" borderId="0"/>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cellStyleXfs>
  <cellXfs count="49">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5" fillId="0" borderId="0" xfId="0" applyFont="1" applyFill="1">
      <alignment vertical="center"/>
    </xf>
    <xf numFmtId="0" fontId="5" fillId="0" borderId="0" xfId="0" applyFont="1" applyFill="1" applyAlignment="1">
      <alignment vertical="center" wrapText="1"/>
    </xf>
    <xf numFmtId="0" fontId="5" fillId="0" borderId="0" xfId="0" applyFont="1" applyFill="1" applyAlignment="1">
      <alignment horizontal="center" vertical="center"/>
    </xf>
    <xf numFmtId="0" fontId="6" fillId="0" borderId="0" xfId="0" applyFont="1" applyFill="1">
      <alignment vertical="center"/>
    </xf>
    <xf numFmtId="0" fontId="7" fillId="0" borderId="0" xfId="0" applyFont="1" applyFill="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178" fontId="14" fillId="0" borderId="1" xfId="0" applyNumberFormat="1" applyFont="1" applyFill="1" applyBorder="1" applyAlignment="1">
      <alignment horizontal="center" vertical="center" wrapText="1"/>
    </xf>
    <xf numFmtId="0" fontId="14" fillId="0" borderId="1" xfId="5"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4" fillId="0" borderId="1" xfId="8"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14" fillId="0" borderId="1" xfId="0" applyFont="1" applyFill="1" applyBorder="1" applyAlignment="1">
      <alignment horizontal="left" vertical="center" wrapText="1"/>
    </xf>
    <xf numFmtId="0" fontId="5" fillId="0" borderId="1" xfId="0" applyFont="1" applyFill="1" applyBorder="1">
      <alignment vertical="center"/>
    </xf>
    <xf numFmtId="0" fontId="1" fillId="0" borderId="1" xfId="0" applyFont="1" applyFill="1" applyBorder="1">
      <alignment vertical="center"/>
    </xf>
    <xf numFmtId="0" fontId="2" fillId="0" borderId="1" xfId="0" applyFont="1" applyFill="1" applyBorder="1">
      <alignment vertical="center"/>
    </xf>
    <xf numFmtId="0" fontId="5" fillId="0" borderId="1" xfId="0" applyFont="1" applyFill="1" applyBorder="1" applyAlignment="1">
      <alignment horizontal="center" vertical="center"/>
    </xf>
    <xf numFmtId="0" fontId="3" fillId="0" borderId="1" xfId="0" applyFont="1" applyFill="1" applyBorder="1">
      <alignment vertical="center"/>
    </xf>
    <xf numFmtId="0" fontId="13" fillId="0" borderId="1" xfId="0" applyFont="1" applyFill="1" applyBorder="1">
      <alignment vertical="center"/>
    </xf>
    <xf numFmtId="0" fontId="14" fillId="0" borderId="1" xfId="0" applyFont="1" applyFill="1" applyBorder="1">
      <alignment vertical="center"/>
    </xf>
    <xf numFmtId="0" fontId="5" fillId="0" borderId="1" xfId="0" applyFont="1" applyFill="1" applyBorder="1" applyAlignment="1">
      <alignment vertical="center" wrapText="1"/>
    </xf>
    <xf numFmtId="0" fontId="8"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4"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4"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22" fillId="0" borderId="0" xfId="0" applyFont="1" applyFill="1" applyAlignment="1">
      <alignment horizontal="center" vertical="center" wrapText="1"/>
    </xf>
    <xf numFmtId="0" fontId="23" fillId="0" borderId="6" xfId="0" applyFont="1" applyFill="1" applyBorder="1" applyAlignment="1">
      <alignment horizontal="right" vertical="center"/>
    </xf>
    <xf numFmtId="0" fontId="24" fillId="0" borderId="6" xfId="0" applyFont="1" applyFill="1" applyBorder="1" applyAlignment="1">
      <alignment horizontal="right" vertical="center"/>
    </xf>
  </cellXfs>
  <cellStyles count="29">
    <cellStyle name="常规" xfId="0" builtinId="0"/>
    <cellStyle name="常规 13" xfId="11"/>
    <cellStyle name="常规 2" xfId="13"/>
    <cellStyle name="常规 2 2" xfId="7"/>
    <cellStyle name="常规 2 2 2" xfId="5"/>
    <cellStyle name="常规 2 2 2 2" xfId="1"/>
    <cellStyle name="常规 2 3" xfId="8"/>
    <cellStyle name="常规 2 3 2" xfId="9"/>
    <cellStyle name="常规 2 3 2 2" xfId="14"/>
    <cellStyle name="常规 2 3 2 2 2" xfId="15"/>
    <cellStyle name="常规 2 3 3" xfId="2"/>
    <cellStyle name="常规 2 3 3 2" xfId="12"/>
    <cellStyle name="常规 2 4" xfId="16"/>
    <cellStyle name="常规 2 4 2" xfId="10"/>
    <cellStyle name="常规 3" xfId="17"/>
    <cellStyle name="常规 3 2" xfId="6"/>
    <cellStyle name="常规 3 2 2" xfId="18"/>
    <cellStyle name="常规 3 2 2 2" xfId="19"/>
    <cellStyle name="常规 3 3" xfId="20"/>
    <cellStyle name="常规 3 3 2" xfId="21"/>
    <cellStyle name="常规 4" xfId="22"/>
    <cellStyle name="常规 5" xfId="23"/>
    <cellStyle name="常规 5 2" xfId="4"/>
    <cellStyle name="常规 6" xfId="3"/>
    <cellStyle name="常规 6 2" xfId="24"/>
    <cellStyle name="常规 6 2 2" xfId="25"/>
    <cellStyle name="常规 6 3" xfId="26"/>
    <cellStyle name="常规 7" xfId="27"/>
    <cellStyle name="常规 7 2" xfId="28"/>
  </cellStyles>
  <dxfs count="0"/>
  <tableStyles count="0" defaultTableStyle="TableStyleMedium2" defaultPivotStyle="PivotStyleLight16"/>
  <colors>
    <mruColors>
      <color rgb="FFFFFF00"/>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L57"/>
  <sheetViews>
    <sheetView showZeros="0" tabSelected="1" workbookViewId="0">
      <pane ySplit="6" topLeftCell="A37" activePane="bottomLeft" state="frozen"/>
      <selection pane="bottomLeft" activeCell="J3" sqref="J3:L3"/>
    </sheetView>
  </sheetViews>
  <sheetFormatPr defaultColWidth="9" defaultRowHeight="13.5"/>
  <cols>
    <col min="1" max="1" width="8.875" style="4" customWidth="1"/>
    <col min="2" max="2" width="19.375" style="5" customWidth="1"/>
    <col min="3" max="3" width="35.25" style="5" customWidth="1"/>
    <col min="4" max="4" width="10.125" style="6" customWidth="1"/>
    <col min="5" max="5" width="15.25" style="5" customWidth="1"/>
    <col min="6" max="7" width="11" style="5" customWidth="1"/>
    <col min="8" max="9" width="10.125" style="5" customWidth="1"/>
    <col min="10" max="11" width="9.25" style="5" customWidth="1"/>
    <col min="12" max="12" width="6.5" style="7" customWidth="1"/>
    <col min="13" max="16384" width="9" style="5"/>
  </cols>
  <sheetData>
    <row r="1" spans="1:12" ht="23.1" customHeight="1">
      <c r="A1" s="8" t="s">
        <v>0</v>
      </c>
    </row>
    <row r="2" spans="1:12" ht="34.5" customHeight="1">
      <c r="A2" s="46" t="s">
        <v>159</v>
      </c>
      <c r="B2" s="46"/>
      <c r="C2" s="46"/>
      <c r="D2" s="46"/>
      <c r="E2" s="46"/>
      <c r="F2" s="46"/>
      <c r="G2" s="46"/>
      <c r="H2" s="46"/>
      <c r="I2" s="46"/>
      <c r="J2" s="46"/>
      <c r="K2" s="46"/>
      <c r="L2" s="46"/>
    </row>
    <row r="3" spans="1:12" ht="24" customHeight="1">
      <c r="A3" s="9"/>
      <c r="B3" s="9"/>
      <c r="C3" s="9"/>
      <c r="D3" s="9"/>
      <c r="E3" s="9"/>
      <c r="F3" s="9"/>
      <c r="G3" s="9"/>
      <c r="H3" s="9"/>
      <c r="I3" s="9"/>
      <c r="J3" s="47" t="s">
        <v>1</v>
      </c>
      <c r="K3" s="48"/>
      <c r="L3" s="48"/>
    </row>
    <row r="4" spans="1:12" ht="21" customHeight="1">
      <c r="A4" s="42" t="s">
        <v>2</v>
      </c>
      <c r="B4" s="43" t="s">
        <v>3</v>
      </c>
      <c r="C4" s="43" t="s">
        <v>4</v>
      </c>
      <c r="D4" s="43" t="s">
        <v>5</v>
      </c>
      <c r="E4" s="43" t="s">
        <v>6</v>
      </c>
      <c r="F4" s="44" t="s">
        <v>7</v>
      </c>
      <c r="G4" s="44" t="s">
        <v>8</v>
      </c>
      <c r="H4" s="35" t="s">
        <v>9</v>
      </c>
      <c r="I4" s="35"/>
      <c r="J4" s="35"/>
      <c r="K4" s="35"/>
      <c r="L4" s="43" t="s">
        <v>10</v>
      </c>
    </row>
    <row r="5" spans="1:12" ht="54.95" customHeight="1">
      <c r="A5" s="42"/>
      <c r="B5" s="43"/>
      <c r="C5" s="43"/>
      <c r="D5" s="43"/>
      <c r="E5" s="43"/>
      <c r="F5" s="45"/>
      <c r="G5" s="45"/>
      <c r="H5" s="10" t="s">
        <v>11</v>
      </c>
      <c r="I5" s="10" t="s">
        <v>12</v>
      </c>
      <c r="J5" s="10" t="s">
        <v>13</v>
      </c>
      <c r="K5" s="10" t="s">
        <v>14</v>
      </c>
      <c r="L5" s="43"/>
    </row>
    <row r="6" spans="1:12" s="1" customFormat="1" ht="27.95" customHeight="1">
      <c r="A6" s="11"/>
      <c r="B6" s="36" t="s">
        <v>15</v>
      </c>
      <c r="C6" s="37"/>
      <c r="D6" s="12"/>
      <c r="E6" s="12"/>
      <c r="F6" s="12">
        <f>F7+F39+F51</f>
        <v>38329</v>
      </c>
      <c r="G6" s="12">
        <f>SUM(H6:K6)</f>
        <v>37852</v>
      </c>
      <c r="H6" s="12">
        <f>H7+H39+H51</f>
        <v>31595</v>
      </c>
      <c r="I6" s="12">
        <f>I7+I39+I51</f>
        <v>1675</v>
      </c>
      <c r="J6" s="12">
        <f>J7+J39+J51</f>
        <v>1182</v>
      </c>
      <c r="K6" s="12">
        <f>K7+K39+K51</f>
        <v>3400</v>
      </c>
      <c r="L6" s="28"/>
    </row>
    <row r="7" spans="1:12" s="2" customFormat="1" ht="34.9" customHeight="1">
      <c r="A7" s="13" t="s">
        <v>16</v>
      </c>
      <c r="B7" s="38" t="s">
        <v>17</v>
      </c>
      <c r="C7" s="39"/>
      <c r="D7" s="14"/>
      <c r="E7" s="15"/>
      <c r="F7" s="16">
        <f t="shared" ref="F7:K7" si="0">SUM(F8:F38)</f>
        <v>25074</v>
      </c>
      <c r="G7" s="16">
        <f t="shared" si="0"/>
        <v>24597</v>
      </c>
      <c r="H7" s="16">
        <f t="shared" si="0"/>
        <v>21078</v>
      </c>
      <c r="I7" s="16">
        <f t="shared" si="0"/>
        <v>1639</v>
      </c>
      <c r="J7" s="16">
        <f t="shared" si="0"/>
        <v>0</v>
      </c>
      <c r="K7" s="16">
        <f t="shared" si="0"/>
        <v>1880</v>
      </c>
      <c r="L7" s="29"/>
    </row>
    <row r="8" spans="1:12" ht="57" customHeight="1">
      <c r="A8" s="10">
        <v>1</v>
      </c>
      <c r="B8" s="17" t="s">
        <v>18</v>
      </c>
      <c r="C8" s="17" t="s">
        <v>19</v>
      </c>
      <c r="D8" s="17" t="s">
        <v>20</v>
      </c>
      <c r="E8" s="17" t="s">
        <v>21</v>
      </c>
      <c r="F8" s="17">
        <v>6302</v>
      </c>
      <c r="G8" s="17">
        <f>H8+I8+J8+K8</f>
        <v>6302</v>
      </c>
      <c r="H8" s="17">
        <v>6302</v>
      </c>
      <c r="I8" s="17"/>
      <c r="J8" s="17"/>
      <c r="K8" s="17"/>
      <c r="L8" s="27"/>
    </row>
    <row r="9" spans="1:12" ht="44.1" customHeight="1">
      <c r="A9" s="10">
        <v>2</v>
      </c>
      <c r="B9" s="17" t="s">
        <v>22</v>
      </c>
      <c r="C9" s="17" t="s">
        <v>23</v>
      </c>
      <c r="D9" s="17" t="s">
        <v>20</v>
      </c>
      <c r="E9" s="17" t="s">
        <v>21</v>
      </c>
      <c r="F9" s="17">
        <v>162</v>
      </c>
      <c r="G9" s="17">
        <f>H9+I9+J9+K9</f>
        <v>162</v>
      </c>
      <c r="H9" s="17">
        <v>162</v>
      </c>
      <c r="I9" s="17"/>
      <c r="J9" s="17"/>
      <c r="K9" s="17"/>
      <c r="L9" s="27"/>
    </row>
    <row r="10" spans="1:12" ht="39" customHeight="1">
      <c r="A10" s="10">
        <v>3</v>
      </c>
      <c r="B10" s="17" t="s">
        <v>24</v>
      </c>
      <c r="C10" s="17" t="s">
        <v>25</v>
      </c>
      <c r="D10" s="17" t="s">
        <v>20</v>
      </c>
      <c r="E10" s="17" t="s">
        <v>21</v>
      </c>
      <c r="F10" s="17">
        <v>43</v>
      </c>
      <c r="G10" s="17">
        <f>H10+I10+J10+K10</f>
        <v>43</v>
      </c>
      <c r="H10" s="17">
        <v>43</v>
      </c>
      <c r="I10" s="17"/>
      <c r="J10" s="17"/>
      <c r="K10" s="17"/>
      <c r="L10" s="27"/>
    </row>
    <row r="11" spans="1:12" ht="51" customHeight="1">
      <c r="A11" s="10">
        <v>4</v>
      </c>
      <c r="B11" s="17" t="s">
        <v>26</v>
      </c>
      <c r="C11" s="17" t="s">
        <v>27</v>
      </c>
      <c r="D11" s="17" t="s">
        <v>20</v>
      </c>
      <c r="E11" s="17" t="s">
        <v>21</v>
      </c>
      <c r="F11" s="17">
        <v>1000</v>
      </c>
      <c r="G11" s="17">
        <f>H11+I11+J11+K11</f>
        <v>1000</v>
      </c>
      <c r="H11" s="17">
        <v>1000</v>
      </c>
      <c r="I11" s="17"/>
      <c r="J11" s="17"/>
      <c r="K11" s="17"/>
      <c r="L11" s="27"/>
    </row>
    <row r="12" spans="1:12" ht="98.1" customHeight="1">
      <c r="A12" s="10">
        <v>5</v>
      </c>
      <c r="B12" s="17" t="s">
        <v>28</v>
      </c>
      <c r="C12" s="17" t="s">
        <v>29</v>
      </c>
      <c r="D12" s="17" t="s">
        <v>20</v>
      </c>
      <c r="E12" s="17" t="s">
        <v>21</v>
      </c>
      <c r="F12" s="17">
        <v>4000</v>
      </c>
      <c r="G12" s="17">
        <f t="shared" ref="G12:G15" si="1">H12+I12+J12+K12</f>
        <v>4000</v>
      </c>
      <c r="H12" s="17">
        <v>4000</v>
      </c>
      <c r="I12" s="17"/>
      <c r="J12" s="17"/>
      <c r="K12" s="17"/>
      <c r="L12" s="27"/>
    </row>
    <row r="13" spans="1:12" ht="96" customHeight="1">
      <c r="A13" s="10">
        <v>6</v>
      </c>
      <c r="B13" s="17" t="s">
        <v>30</v>
      </c>
      <c r="C13" s="17" t="s">
        <v>31</v>
      </c>
      <c r="D13" s="17" t="s">
        <v>32</v>
      </c>
      <c r="E13" s="17" t="s">
        <v>33</v>
      </c>
      <c r="F13" s="18">
        <v>1340</v>
      </c>
      <c r="G13" s="17">
        <f t="shared" si="1"/>
        <v>1340</v>
      </c>
      <c r="H13" s="17"/>
      <c r="I13" s="17">
        <v>1340</v>
      </c>
      <c r="J13" s="17"/>
      <c r="K13" s="17"/>
      <c r="L13" s="27"/>
    </row>
    <row r="14" spans="1:12" ht="103.5" customHeight="1">
      <c r="A14" s="10">
        <v>7</v>
      </c>
      <c r="B14" s="17" t="s">
        <v>34</v>
      </c>
      <c r="C14" s="17" t="s">
        <v>35</v>
      </c>
      <c r="D14" s="17" t="s">
        <v>36</v>
      </c>
      <c r="E14" s="17" t="s">
        <v>33</v>
      </c>
      <c r="F14" s="17">
        <v>1220</v>
      </c>
      <c r="G14" s="17">
        <f t="shared" si="1"/>
        <v>1220</v>
      </c>
      <c r="H14" s="17"/>
      <c r="I14" s="17"/>
      <c r="J14" s="17"/>
      <c r="K14" s="17">
        <v>1220</v>
      </c>
      <c r="L14" s="27"/>
    </row>
    <row r="15" spans="1:12" ht="74.25" customHeight="1">
      <c r="A15" s="10">
        <v>8</v>
      </c>
      <c r="B15" s="17" t="s">
        <v>37</v>
      </c>
      <c r="C15" s="17" t="s">
        <v>38</v>
      </c>
      <c r="D15" s="17" t="s">
        <v>39</v>
      </c>
      <c r="E15" s="17" t="s">
        <v>33</v>
      </c>
      <c r="F15" s="17">
        <v>133</v>
      </c>
      <c r="G15" s="17">
        <f t="shared" si="1"/>
        <v>133</v>
      </c>
      <c r="H15" s="17">
        <v>133</v>
      </c>
      <c r="I15" s="17"/>
      <c r="J15" s="17"/>
      <c r="K15" s="17"/>
      <c r="L15" s="27"/>
    </row>
    <row r="16" spans="1:12" ht="57.75" customHeight="1">
      <c r="A16" s="10">
        <v>9</v>
      </c>
      <c r="B16" s="18" t="s">
        <v>40</v>
      </c>
      <c r="C16" s="18" t="s">
        <v>41</v>
      </c>
      <c r="D16" s="18" t="s">
        <v>42</v>
      </c>
      <c r="E16" s="18" t="s">
        <v>43</v>
      </c>
      <c r="F16" s="19">
        <v>1097</v>
      </c>
      <c r="G16" s="17">
        <f t="shared" ref="G16:G22" si="2">H16+I16+J16+K16</f>
        <v>1097</v>
      </c>
      <c r="H16" s="17">
        <v>1097</v>
      </c>
      <c r="I16" s="17"/>
      <c r="J16" s="17"/>
      <c r="K16" s="17"/>
      <c r="L16" s="27"/>
    </row>
    <row r="17" spans="1:12" ht="69" customHeight="1">
      <c r="A17" s="10">
        <v>10</v>
      </c>
      <c r="B17" s="18" t="s">
        <v>44</v>
      </c>
      <c r="C17" s="18" t="s">
        <v>45</v>
      </c>
      <c r="D17" s="18" t="s">
        <v>42</v>
      </c>
      <c r="E17" s="18" t="s">
        <v>43</v>
      </c>
      <c r="F17" s="19">
        <v>1090</v>
      </c>
      <c r="G17" s="17">
        <f t="shared" si="2"/>
        <v>1090</v>
      </c>
      <c r="H17" s="17">
        <v>1090</v>
      </c>
      <c r="I17" s="17"/>
      <c r="J17" s="17"/>
      <c r="K17" s="17"/>
      <c r="L17" s="27"/>
    </row>
    <row r="18" spans="1:12" ht="69" customHeight="1">
      <c r="A18" s="10">
        <v>11</v>
      </c>
      <c r="B18" s="18" t="s">
        <v>46</v>
      </c>
      <c r="C18" s="18" t="s">
        <v>47</v>
      </c>
      <c r="D18" s="18" t="s">
        <v>42</v>
      </c>
      <c r="E18" s="18" t="s">
        <v>43</v>
      </c>
      <c r="F18" s="18">
        <v>1257</v>
      </c>
      <c r="G18" s="18">
        <f t="shared" si="2"/>
        <v>1257</v>
      </c>
      <c r="H18" s="17">
        <v>1257</v>
      </c>
      <c r="I18" s="17"/>
      <c r="J18" s="17"/>
      <c r="K18" s="17"/>
      <c r="L18" s="27"/>
    </row>
    <row r="19" spans="1:12" ht="69" customHeight="1">
      <c r="A19" s="10">
        <v>12</v>
      </c>
      <c r="B19" s="18" t="s">
        <v>48</v>
      </c>
      <c r="C19" s="18" t="s">
        <v>49</v>
      </c>
      <c r="D19" s="18" t="s">
        <v>50</v>
      </c>
      <c r="E19" s="18" t="s">
        <v>43</v>
      </c>
      <c r="F19" s="18">
        <v>664</v>
      </c>
      <c r="G19" s="18">
        <f t="shared" si="2"/>
        <v>664</v>
      </c>
      <c r="H19" s="17">
        <v>4</v>
      </c>
      <c r="I19" s="17"/>
      <c r="J19" s="17"/>
      <c r="K19" s="17">
        <v>660</v>
      </c>
      <c r="L19" s="27"/>
    </row>
    <row r="20" spans="1:12" ht="69" customHeight="1">
      <c r="A20" s="10">
        <v>13</v>
      </c>
      <c r="B20" s="18" t="s">
        <v>51</v>
      </c>
      <c r="C20" s="18" t="s">
        <v>52</v>
      </c>
      <c r="D20" s="18" t="s">
        <v>42</v>
      </c>
      <c r="E20" s="18" t="s">
        <v>43</v>
      </c>
      <c r="F20" s="18">
        <v>1263</v>
      </c>
      <c r="G20" s="18">
        <f t="shared" si="2"/>
        <v>786</v>
      </c>
      <c r="H20" s="17">
        <v>487</v>
      </c>
      <c r="I20" s="17">
        <v>299</v>
      </c>
      <c r="J20" s="17"/>
      <c r="K20" s="17"/>
      <c r="L20" s="27"/>
    </row>
    <row r="21" spans="1:12" ht="69" customHeight="1">
      <c r="A21" s="10">
        <v>14</v>
      </c>
      <c r="B21" s="18" t="s">
        <v>53</v>
      </c>
      <c r="C21" s="18" t="s">
        <v>54</v>
      </c>
      <c r="D21" s="18" t="s">
        <v>42</v>
      </c>
      <c r="E21" s="18" t="s">
        <v>43</v>
      </c>
      <c r="F21" s="19">
        <v>1270</v>
      </c>
      <c r="G21" s="17">
        <f t="shared" si="2"/>
        <v>1270</v>
      </c>
      <c r="H21" s="17">
        <v>1270</v>
      </c>
      <c r="I21" s="17"/>
      <c r="J21" s="17"/>
      <c r="K21" s="17"/>
      <c r="L21" s="27"/>
    </row>
    <row r="22" spans="1:12" ht="69" customHeight="1">
      <c r="A22" s="10">
        <v>15</v>
      </c>
      <c r="B22" s="18" t="s">
        <v>55</v>
      </c>
      <c r="C22" s="18" t="s">
        <v>56</v>
      </c>
      <c r="D22" s="18" t="s">
        <v>50</v>
      </c>
      <c r="E22" s="18" t="s">
        <v>43</v>
      </c>
      <c r="F22" s="19">
        <v>1170</v>
      </c>
      <c r="G22" s="17">
        <f t="shared" si="2"/>
        <v>1170</v>
      </c>
      <c r="H22" s="17">
        <v>1170</v>
      </c>
      <c r="I22" s="17"/>
      <c r="J22" s="17"/>
      <c r="K22" s="17"/>
      <c r="L22" s="27"/>
    </row>
    <row r="23" spans="1:12" ht="69" customHeight="1">
      <c r="A23" s="10">
        <v>16</v>
      </c>
      <c r="B23" s="18" t="s">
        <v>57</v>
      </c>
      <c r="C23" s="18" t="s">
        <v>58</v>
      </c>
      <c r="D23" s="18" t="s">
        <v>59</v>
      </c>
      <c r="E23" s="18" t="s">
        <v>43</v>
      </c>
      <c r="F23" s="19">
        <v>805</v>
      </c>
      <c r="G23" s="17">
        <f t="shared" ref="G23:G37" si="3">H23+I23+J23+K23</f>
        <v>805</v>
      </c>
      <c r="H23" s="17">
        <v>805</v>
      </c>
      <c r="I23" s="17"/>
      <c r="J23" s="17"/>
      <c r="K23" s="17"/>
      <c r="L23" s="27"/>
    </row>
    <row r="24" spans="1:12" ht="69" customHeight="1">
      <c r="A24" s="10">
        <v>17</v>
      </c>
      <c r="B24" s="17" t="s">
        <v>60</v>
      </c>
      <c r="C24" s="17" t="s">
        <v>61</v>
      </c>
      <c r="D24" s="17" t="s">
        <v>62</v>
      </c>
      <c r="E24" s="18" t="s">
        <v>43</v>
      </c>
      <c r="F24" s="20">
        <v>572</v>
      </c>
      <c r="G24" s="17">
        <f t="shared" si="3"/>
        <v>572</v>
      </c>
      <c r="H24" s="17">
        <v>572</v>
      </c>
      <c r="I24" s="17"/>
      <c r="J24" s="17"/>
      <c r="K24" s="17"/>
      <c r="L24" s="27"/>
    </row>
    <row r="25" spans="1:12" ht="59.25" customHeight="1">
      <c r="A25" s="10">
        <v>18</v>
      </c>
      <c r="B25" s="17" t="s">
        <v>63</v>
      </c>
      <c r="C25" s="17" t="s">
        <v>64</v>
      </c>
      <c r="D25" s="17" t="s">
        <v>62</v>
      </c>
      <c r="E25" s="18" t="s">
        <v>43</v>
      </c>
      <c r="F25" s="20">
        <v>119</v>
      </c>
      <c r="G25" s="17">
        <f t="shared" si="3"/>
        <v>119</v>
      </c>
      <c r="H25" s="17">
        <v>119</v>
      </c>
      <c r="I25" s="17"/>
      <c r="J25" s="17"/>
      <c r="K25" s="17"/>
      <c r="L25" s="30"/>
    </row>
    <row r="26" spans="1:12" ht="45" customHeight="1">
      <c r="A26" s="10">
        <v>19</v>
      </c>
      <c r="B26" s="17" t="s">
        <v>65</v>
      </c>
      <c r="C26" s="17" t="s">
        <v>66</v>
      </c>
      <c r="D26" s="17" t="s">
        <v>67</v>
      </c>
      <c r="E26" s="18" t="s">
        <v>43</v>
      </c>
      <c r="F26" s="20">
        <v>120</v>
      </c>
      <c r="G26" s="17">
        <f t="shared" si="3"/>
        <v>120</v>
      </c>
      <c r="H26" s="17">
        <v>120</v>
      </c>
      <c r="I26" s="17"/>
      <c r="J26" s="17"/>
      <c r="K26" s="17"/>
      <c r="L26" s="27"/>
    </row>
    <row r="27" spans="1:12" s="3" customFormat="1" ht="52.5" customHeight="1">
      <c r="A27" s="10">
        <v>20</v>
      </c>
      <c r="B27" s="17" t="s">
        <v>68</v>
      </c>
      <c r="C27" s="17" t="s">
        <v>69</v>
      </c>
      <c r="D27" s="17" t="s">
        <v>67</v>
      </c>
      <c r="E27" s="18" t="s">
        <v>43</v>
      </c>
      <c r="F27" s="20">
        <v>50</v>
      </c>
      <c r="G27" s="17">
        <f t="shared" si="3"/>
        <v>50</v>
      </c>
      <c r="H27" s="17">
        <v>50</v>
      </c>
      <c r="I27" s="17"/>
      <c r="J27" s="16"/>
      <c r="K27" s="17"/>
      <c r="L27" s="31"/>
    </row>
    <row r="28" spans="1:12" ht="39.950000000000003" customHeight="1">
      <c r="A28" s="10">
        <v>21</v>
      </c>
      <c r="B28" s="17" t="s">
        <v>70</v>
      </c>
      <c r="C28" s="17" t="s">
        <v>71</v>
      </c>
      <c r="D28" s="17" t="s">
        <v>50</v>
      </c>
      <c r="E28" s="18" t="s">
        <v>43</v>
      </c>
      <c r="F28" s="20">
        <v>46</v>
      </c>
      <c r="G28" s="17">
        <f t="shared" si="3"/>
        <v>46</v>
      </c>
      <c r="H28" s="17">
        <v>46</v>
      </c>
      <c r="I28" s="17"/>
      <c r="J28" s="17"/>
      <c r="K28" s="17"/>
      <c r="L28" s="27"/>
    </row>
    <row r="29" spans="1:12" ht="39.950000000000003" customHeight="1">
      <c r="A29" s="10">
        <v>22</v>
      </c>
      <c r="B29" s="17" t="s">
        <v>72</v>
      </c>
      <c r="C29" s="17" t="s">
        <v>73</v>
      </c>
      <c r="D29" s="17" t="s">
        <v>50</v>
      </c>
      <c r="E29" s="18" t="s">
        <v>43</v>
      </c>
      <c r="F29" s="20">
        <v>50</v>
      </c>
      <c r="G29" s="17">
        <f t="shared" si="3"/>
        <v>50</v>
      </c>
      <c r="H29" s="17">
        <v>50</v>
      </c>
      <c r="I29" s="17"/>
      <c r="J29" s="17"/>
      <c r="K29" s="17"/>
      <c r="L29" s="27"/>
    </row>
    <row r="30" spans="1:12" ht="60.75" customHeight="1">
      <c r="A30" s="10">
        <v>23</v>
      </c>
      <c r="B30" s="17" t="s">
        <v>74</v>
      </c>
      <c r="C30" s="17" t="s">
        <v>75</v>
      </c>
      <c r="D30" s="17" t="s">
        <v>67</v>
      </c>
      <c r="E30" s="18" t="s">
        <v>43</v>
      </c>
      <c r="F30" s="20">
        <v>100</v>
      </c>
      <c r="G30" s="17">
        <f t="shared" si="3"/>
        <v>100</v>
      </c>
      <c r="H30" s="17">
        <v>100</v>
      </c>
      <c r="I30" s="17"/>
      <c r="J30" s="17"/>
      <c r="K30" s="17"/>
      <c r="L30" s="27"/>
    </row>
    <row r="31" spans="1:12" ht="56.1" customHeight="1">
      <c r="A31" s="10">
        <v>24</v>
      </c>
      <c r="B31" s="17" t="s">
        <v>76</v>
      </c>
      <c r="C31" s="17" t="s">
        <v>77</v>
      </c>
      <c r="D31" s="17" t="s">
        <v>78</v>
      </c>
      <c r="E31" s="18" t="s">
        <v>43</v>
      </c>
      <c r="F31" s="17">
        <v>17</v>
      </c>
      <c r="G31" s="17">
        <f t="shared" si="3"/>
        <v>17</v>
      </c>
      <c r="H31" s="17">
        <v>17</v>
      </c>
      <c r="I31" s="17"/>
      <c r="J31" s="17"/>
      <c r="K31" s="17"/>
      <c r="L31" s="27"/>
    </row>
    <row r="32" spans="1:12" ht="72" customHeight="1">
      <c r="A32" s="10">
        <v>25</v>
      </c>
      <c r="B32" s="17" t="s">
        <v>79</v>
      </c>
      <c r="C32" s="17" t="s">
        <v>80</v>
      </c>
      <c r="D32" s="17" t="s">
        <v>62</v>
      </c>
      <c r="E32" s="17" t="s">
        <v>43</v>
      </c>
      <c r="F32" s="17">
        <v>79</v>
      </c>
      <c r="G32" s="17">
        <f t="shared" si="3"/>
        <v>79</v>
      </c>
      <c r="H32" s="17">
        <v>79</v>
      </c>
      <c r="I32" s="17"/>
      <c r="J32" s="17"/>
      <c r="K32" s="17"/>
      <c r="L32" s="27"/>
    </row>
    <row r="33" spans="1:12" ht="90" customHeight="1">
      <c r="A33" s="10">
        <v>26</v>
      </c>
      <c r="B33" s="17" t="s">
        <v>81</v>
      </c>
      <c r="C33" s="17" t="s">
        <v>82</v>
      </c>
      <c r="D33" s="17" t="s">
        <v>83</v>
      </c>
      <c r="E33" s="17" t="s">
        <v>84</v>
      </c>
      <c r="F33" s="17">
        <v>120</v>
      </c>
      <c r="G33" s="17">
        <f t="shared" si="3"/>
        <v>120</v>
      </c>
      <c r="H33" s="17">
        <v>120</v>
      </c>
      <c r="I33" s="17"/>
      <c r="J33" s="17"/>
      <c r="K33" s="17"/>
      <c r="L33" s="27"/>
    </row>
    <row r="34" spans="1:12" ht="53.1" customHeight="1">
      <c r="A34" s="10">
        <v>27</v>
      </c>
      <c r="B34" s="17" t="s">
        <v>85</v>
      </c>
      <c r="C34" s="17" t="s">
        <v>86</v>
      </c>
      <c r="D34" s="17" t="s">
        <v>87</v>
      </c>
      <c r="E34" s="17" t="s">
        <v>43</v>
      </c>
      <c r="F34" s="17">
        <v>450</v>
      </c>
      <c r="G34" s="17">
        <f t="shared" si="3"/>
        <v>450</v>
      </c>
      <c r="H34" s="21">
        <v>450</v>
      </c>
      <c r="I34" s="17"/>
      <c r="J34" s="17"/>
      <c r="K34" s="17"/>
      <c r="L34" s="27"/>
    </row>
    <row r="35" spans="1:12" ht="61.9" customHeight="1">
      <c r="A35" s="10">
        <v>28</v>
      </c>
      <c r="B35" s="17" t="s">
        <v>88</v>
      </c>
      <c r="C35" s="17" t="s">
        <v>89</v>
      </c>
      <c r="D35" s="17" t="s">
        <v>90</v>
      </c>
      <c r="E35" s="17" t="s">
        <v>91</v>
      </c>
      <c r="F35" s="17">
        <v>125</v>
      </c>
      <c r="G35" s="17">
        <f t="shared" si="3"/>
        <v>125</v>
      </c>
      <c r="H35" s="17">
        <v>125</v>
      </c>
      <c r="I35" s="17"/>
      <c r="J35" s="17"/>
      <c r="K35" s="17"/>
      <c r="L35" s="27"/>
    </row>
    <row r="36" spans="1:12" s="3" customFormat="1" ht="55.15" customHeight="1">
      <c r="A36" s="10">
        <v>29</v>
      </c>
      <c r="B36" s="17" t="s">
        <v>92</v>
      </c>
      <c r="C36" s="17" t="s">
        <v>93</v>
      </c>
      <c r="D36" s="17" t="s">
        <v>94</v>
      </c>
      <c r="E36" s="17" t="s">
        <v>95</v>
      </c>
      <c r="F36" s="17">
        <v>200</v>
      </c>
      <c r="G36" s="17">
        <f t="shared" si="3"/>
        <v>200</v>
      </c>
      <c r="H36" s="17">
        <v>200</v>
      </c>
      <c r="I36" s="17"/>
      <c r="J36" s="17"/>
      <c r="K36" s="17"/>
      <c r="L36" s="31"/>
    </row>
    <row r="37" spans="1:12" ht="55.15" customHeight="1">
      <c r="A37" s="10">
        <v>30</v>
      </c>
      <c r="B37" s="17" t="s">
        <v>96</v>
      </c>
      <c r="C37" s="17" t="s">
        <v>97</v>
      </c>
      <c r="D37" s="17" t="s">
        <v>98</v>
      </c>
      <c r="E37" s="17" t="s">
        <v>99</v>
      </c>
      <c r="F37" s="17">
        <v>180</v>
      </c>
      <c r="G37" s="17">
        <f t="shared" si="3"/>
        <v>180</v>
      </c>
      <c r="H37" s="17">
        <v>180</v>
      </c>
      <c r="I37" s="17"/>
      <c r="J37" s="17"/>
      <c r="K37" s="17"/>
      <c r="L37" s="27"/>
    </row>
    <row r="38" spans="1:12" ht="55.15" customHeight="1">
      <c r="A38" s="10">
        <v>31</v>
      </c>
      <c r="B38" s="17" t="s">
        <v>100</v>
      </c>
      <c r="C38" s="17" t="s">
        <v>101</v>
      </c>
      <c r="D38" s="17" t="s">
        <v>102</v>
      </c>
      <c r="E38" s="17" t="s">
        <v>103</v>
      </c>
      <c r="F38" s="17">
        <v>30</v>
      </c>
      <c r="G38" s="17">
        <f t="shared" ref="G38" si="4">H38+I38+J38+K38</f>
        <v>30</v>
      </c>
      <c r="H38" s="17">
        <v>30</v>
      </c>
      <c r="I38" s="17"/>
      <c r="J38" s="17"/>
      <c r="K38" s="17"/>
      <c r="L38" s="31"/>
    </row>
    <row r="39" spans="1:12" s="3" customFormat="1" ht="28.9" customHeight="1">
      <c r="A39" s="22" t="s">
        <v>104</v>
      </c>
      <c r="B39" s="40" t="s">
        <v>105</v>
      </c>
      <c r="C39" s="41"/>
      <c r="D39" s="16"/>
      <c r="E39" s="16"/>
      <c r="F39" s="16">
        <f>SUM(F40:F50)</f>
        <v>2942</v>
      </c>
      <c r="G39" s="16">
        <f t="shared" ref="G39:K39" si="5">SUM(G40:G50)</f>
        <v>2942</v>
      </c>
      <c r="H39" s="16">
        <f t="shared" si="5"/>
        <v>240</v>
      </c>
      <c r="I39" s="16">
        <f t="shared" si="5"/>
        <v>0</v>
      </c>
      <c r="J39" s="16">
        <f t="shared" si="5"/>
        <v>1182</v>
      </c>
      <c r="K39" s="16">
        <f t="shared" si="5"/>
        <v>1520</v>
      </c>
      <c r="L39" s="31"/>
    </row>
    <row r="40" spans="1:12" s="3" customFormat="1" ht="49.5" customHeight="1">
      <c r="A40" s="10">
        <v>32</v>
      </c>
      <c r="B40" s="23" t="s">
        <v>106</v>
      </c>
      <c r="C40" s="23" t="s">
        <v>107</v>
      </c>
      <c r="D40" s="23" t="s">
        <v>108</v>
      </c>
      <c r="E40" s="23" t="s">
        <v>109</v>
      </c>
      <c r="F40" s="23">
        <v>397</v>
      </c>
      <c r="G40" s="17">
        <f>H40+I40+J40+K40</f>
        <v>397</v>
      </c>
      <c r="H40" s="16"/>
      <c r="I40" s="16"/>
      <c r="J40" s="23">
        <v>397</v>
      </c>
      <c r="K40" s="16"/>
      <c r="L40" s="32"/>
    </row>
    <row r="41" spans="1:12" s="3" customFormat="1" ht="49.5" customHeight="1">
      <c r="A41" s="10">
        <v>33</v>
      </c>
      <c r="B41" s="23" t="s">
        <v>110</v>
      </c>
      <c r="C41" s="23" t="s">
        <v>111</v>
      </c>
      <c r="D41" s="23" t="s">
        <v>112</v>
      </c>
      <c r="E41" s="23" t="s">
        <v>95</v>
      </c>
      <c r="F41" s="23">
        <v>395</v>
      </c>
      <c r="G41" s="17">
        <f>H41+I41+J41+K41</f>
        <v>395</v>
      </c>
      <c r="H41" s="16"/>
      <c r="I41" s="16"/>
      <c r="J41" s="23">
        <v>395</v>
      </c>
      <c r="K41" s="16"/>
      <c r="L41" s="32"/>
    </row>
    <row r="42" spans="1:12" s="3" customFormat="1" ht="49.5" customHeight="1">
      <c r="A42" s="10">
        <v>34</v>
      </c>
      <c r="B42" s="23" t="s">
        <v>113</v>
      </c>
      <c r="C42" s="23" t="s">
        <v>114</v>
      </c>
      <c r="D42" s="23" t="s">
        <v>33</v>
      </c>
      <c r="E42" s="23" t="s">
        <v>33</v>
      </c>
      <c r="F42" s="23">
        <v>390</v>
      </c>
      <c r="G42" s="17">
        <f>H42+I42+J42+K42</f>
        <v>390</v>
      </c>
      <c r="H42" s="16"/>
      <c r="I42" s="16"/>
      <c r="J42" s="23">
        <v>390</v>
      </c>
      <c r="K42" s="16"/>
      <c r="L42" s="32"/>
    </row>
    <row r="43" spans="1:12" ht="60" customHeight="1">
      <c r="A43" s="10">
        <v>35</v>
      </c>
      <c r="B43" s="17" t="s">
        <v>115</v>
      </c>
      <c r="C43" s="17" t="s">
        <v>116</v>
      </c>
      <c r="D43" s="17" t="s">
        <v>117</v>
      </c>
      <c r="E43" s="17" t="s">
        <v>118</v>
      </c>
      <c r="F43" s="17">
        <v>130</v>
      </c>
      <c r="G43" s="17">
        <f>H43+I43+J43+K43</f>
        <v>130</v>
      </c>
      <c r="H43" s="17"/>
      <c r="I43" s="17"/>
      <c r="J43" s="17"/>
      <c r="K43" s="17">
        <v>130</v>
      </c>
      <c r="L43" s="33"/>
    </row>
    <row r="44" spans="1:12" ht="50.1" customHeight="1">
      <c r="A44" s="10">
        <v>36</v>
      </c>
      <c r="B44" s="17" t="s">
        <v>119</v>
      </c>
      <c r="C44" s="17" t="s">
        <v>120</v>
      </c>
      <c r="D44" s="17" t="s">
        <v>121</v>
      </c>
      <c r="E44" s="17" t="s">
        <v>118</v>
      </c>
      <c r="F44" s="17">
        <v>110</v>
      </c>
      <c r="G44" s="17">
        <f t="shared" ref="G44:G50" si="6">H44+I44+J44+K44</f>
        <v>110</v>
      </c>
      <c r="H44" s="17"/>
      <c r="I44" s="17"/>
      <c r="J44" s="17"/>
      <c r="K44" s="17">
        <v>110</v>
      </c>
      <c r="L44" s="33"/>
    </row>
    <row r="45" spans="1:12" ht="40.15" customHeight="1">
      <c r="A45" s="10">
        <v>37</v>
      </c>
      <c r="B45" s="17" t="s">
        <v>122</v>
      </c>
      <c r="C45" s="17" t="s">
        <v>123</v>
      </c>
      <c r="D45" s="17" t="s">
        <v>124</v>
      </c>
      <c r="E45" s="17" t="s">
        <v>118</v>
      </c>
      <c r="F45" s="17">
        <v>70</v>
      </c>
      <c r="G45" s="17">
        <f t="shared" si="6"/>
        <v>70</v>
      </c>
      <c r="H45" s="17">
        <v>70</v>
      </c>
      <c r="I45" s="17"/>
      <c r="J45" s="17"/>
      <c r="K45" s="17"/>
      <c r="L45" s="27"/>
    </row>
    <row r="46" spans="1:12" ht="81" customHeight="1">
      <c r="A46" s="10">
        <v>38</v>
      </c>
      <c r="B46" s="17" t="s">
        <v>125</v>
      </c>
      <c r="C46" s="17" t="s">
        <v>126</v>
      </c>
      <c r="D46" s="17" t="s">
        <v>127</v>
      </c>
      <c r="E46" s="17" t="s">
        <v>118</v>
      </c>
      <c r="F46" s="17">
        <v>270</v>
      </c>
      <c r="G46" s="17">
        <f t="shared" si="6"/>
        <v>270</v>
      </c>
      <c r="H46" s="17">
        <v>70</v>
      </c>
      <c r="I46" s="17"/>
      <c r="J46" s="17"/>
      <c r="K46" s="17">
        <v>200</v>
      </c>
      <c r="L46" s="27"/>
    </row>
    <row r="47" spans="1:12" ht="42" customHeight="1">
      <c r="A47" s="10">
        <v>39</v>
      </c>
      <c r="B47" s="17" t="s">
        <v>128</v>
      </c>
      <c r="C47" s="17" t="s">
        <v>129</v>
      </c>
      <c r="D47" s="17" t="s">
        <v>130</v>
      </c>
      <c r="E47" s="17" t="s">
        <v>118</v>
      </c>
      <c r="F47" s="17">
        <v>420</v>
      </c>
      <c r="G47" s="17">
        <f t="shared" si="6"/>
        <v>420</v>
      </c>
      <c r="H47" s="17"/>
      <c r="I47" s="17"/>
      <c r="J47" s="17"/>
      <c r="K47" s="17">
        <v>420</v>
      </c>
      <c r="L47" s="27"/>
    </row>
    <row r="48" spans="1:12" ht="63.75" customHeight="1">
      <c r="A48" s="10">
        <v>40</v>
      </c>
      <c r="B48" s="17" t="s">
        <v>131</v>
      </c>
      <c r="C48" s="17" t="s">
        <v>132</v>
      </c>
      <c r="D48" s="17" t="s">
        <v>133</v>
      </c>
      <c r="E48" s="17" t="s">
        <v>118</v>
      </c>
      <c r="F48" s="17">
        <v>360</v>
      </c>
      <c r="G48" s="17">
        <f t="shared" si="6"/>
        <v>360</v>
      </c>
      <c r="H48" s="17"/>
      <c r="I48" s="17"/>
      <c r="J48" s="17"/>
      <c r="K48" s="17">
        <v>360</v>
      </c>
      <c r="L48" s="27"/>
    </row>
    <row r="49" spans="1:12" ht="78.75" customHeight="1">
      <c r="A49" s="10">
        <v>41</v>
      </c>
      <c r="B49" s="17" t="s">
        <v>134</v>
      </c>
      <c r="C49" s="17" t="s">
        <v>135</v>
      </c>
      <c r="D49" s="17" t="s">
        <v>136</v>
      </c>
      <c r="E49" s="17" t="s">
        <v>118</v>
      </c>
      <c r="F49" s="17">
        <v>100</v>
      </c>
      <c r="G49" s="17">
        <f t="shared" si="6"/>
        <v>100</v>
      </c>
      <c r="H49" s="17">
        <v>100</v>
      </c>
      <c r="I49" s="17"/>
      <c r="J49" s="17"/>
      <c r="K49" s="17"/>
      <c r="L49" s="27"/>
    </row>
    <row r="50" spans="1:12" ht="100.5" customHeight="1">
      <c r="A50" s="10">
        <v>42</v>
      </c>
      <c r="B50" s="17" t="s">
        <v>137</v>
      </c>
      <c r="C50" s="17" t="s">
        <v>138</v>
      </c>
      <c r="D50" s="17" t="s">
        <v>139</v>
      </c>
      <c r="E50" s="17" t="s">
        <v>118</v>
      </c>
      <c r="F50" s="17">
        <v>300</v>
      </c>
      <c r="G50" s="17">
        <f t="shared" si="6"/>
        <v>300</v>
      </c>
      <c r="H50" s="17"/>
      <c r="I50" s="17"/>
      <c r="J50" s="17"/>
      <c r="K50" s="17">
        <v>300</v>
      </c>
      <c r="L50" s="34"/>
    </row>
    <row r="51" spans="1:12" s="3" customFormat="1" ht="36" customHeight="1">
      <c r="A51" s="24" t="s">
        <v>140</v>
      </c>
      <c r="B51" s="40" t="s">
        <v>141</v>
      </c>
      <c r="C51" s="41"/>
      <c r="D51" s="16"/>
      <c r="E51" s="16"/>
      <c r="F51" s="16">
        <f>SUM(F52:F57)</f>
        <v>10313</v>
      </c>
      <c r="G51" s="16">
        <f t="shared" ref="G51:K51" si="7">SUM(G52:G57)</f>
        <v>10313</v>
      </c>
      <c r="H51" s="16">
        <f t="shared" si="7"/>
        <v>10277</v>
      </c>
      <c r="I51" s="16">
        <f t="shared" si="7"/>
        <v>36</v>
      </c>
      <c r="J51" s="16">
        <f t="shared" si="7"/>
        <v>0</v>
      </c>
      <c r="K51" s="16">
        <f t="shared" si="7"/>
        <v>0</v>
      </c>
      <c r="L51" s="16">
        <f t="shared" ref="L51" si="8">SUM(L52:L57)</f>
        <v>0</v>
      </c>
    </row>
    <row r="52" spans="1:12" ht="53.25" customHeight="1">
      <c r="A52" s="10">
        <v>43</v>
      </c>
      <c r="B52" s="17" t="s">
        <v>142</v>
      </c>
      <c r="C52" s="17" t="s">
        <v>143</v>
      </c>
      <c r="D52" s="17" t="s">
        <v>144</v>
      </c>
      <c r="E52" s="17" t="s">
        <v>145</v>
      </c>
      <c r="F52" s="17">
        <v>850</v>
      </c>
      <c r="G52" s="17">
        <f>H52+I52+J52+K52</f>
        <v>850</v>
      </c>
      <c r="H52" s="17">
        <v>850</v>
      </c>
      <c r="I52" s="17"/>
      <c r="J52" s="17"/>
      <c r="K52" s="17"/>
      <c r="L52" s="27"/>
    </row>
    <row r="53" spans="1:12" ht="54" customHeight="1">
      <c r="A53" s="25">
        <v>44</v>
      </c>
      <c r="B53" s="17" t="s">
        <v>146</v>
      </c>
      <c r="C53" s="17" t="s">
        <v>147</v>
      </c>
      <c r="D53" s="17" t="s">
        <v>144</v>
      </c>
      <c r="E53" s="17" t="s">
        <v>145</v>
      </c>
      <c r="F53" s="17">
        <v>2300</v>
      </c>
      <c r="G53" s="17">
        <f>H53+I53+J53+K53</f>
        <v>2300</v>
      </c>
      <c r="H53" s="17">
        <v>2300</v>
      </c>
      <c r="I53" s="27"/>
      <c r="J53" s="27"/>
      <c r="K53" s="27"/>
      <c r="L53" s="30"/>
    </row>
    <row r="54" spans="1:12" ht="52.5" customHeight="1">
      <c r="A54" s="10">
        <v>45</v>
      </c>
      <c r="B54" s="17" t="s">
        <v>148</v>
      </c>
      <c r="C54" s="26" t="s">
        <v>149</v>
      </c>
      <c r="D54" s="17" t="s">
        <v>144</v>
      </c>
      <c r="E54" s="17" t="s">
        <v>150</v>
      </c>
      <c r="F54" s="18">
        <v>4127</v>
      </c>
      <c r="G54" s="17">
        <f t="shared" ref="G54:G57" si="9">H54+I54+J54+K54</f>
        <v>4127</v>
      </c>
      <c r="H54" s="17">
        <v>4127</v>
      </c>
      <c r="I54" s="27"/>
      <c r="J54" s="27"/>
      <c r="K54" s="27"/>
      <c r="L54" s="30"/>
    </row>
    <row r="55" spans="1:12" ht="93" customHeight="1">
      <c r="A55" s="25">
        <v>46</v>
      </c>
      <c r="B55" s="17" t="s">
        <v>151</v>
      </c>
      <c r="C55" s="26" t="s">
        <v>152</v>
      </c>
      <c r="D55" s="17" t="s">
        <v>153</v>
      </c>
      <c r="E55" s="17" t="s">
        <v>150</v>
      </c>
      <c r="F55" s="18">
        <v>2966</v>
      </c>
      <c r="G55" s="17">
        <f t="shared" si="9"/>
        <v>2966</v>
      </c>
      <c r="H55" s="18">
        <v>2966</v>
      </c>
      <c r="I55" s="27"/>
      <c r="J55" s="27"/>
      <c r="K55" s="27"/>
      <c r="L55" s="30"/>
    </row>
    <row r="56" spans="1:12" ht="62.25" customHeight="1">
      <c r="A56" s="10">
        <v>47</v>
      </c>
      <c r="B56" s="17" t="s">
        <v>154</v>
      </c>
      <c r="C56" s="26" t="s">
        <v>155</v>
      </c>
      <c r="D56" s="17" t="s">
        <v>153</v>
      </c>
      <c r="E56" s="17" t="s">
        <v>150</v>
      </c>
      <c r="F56" s="18">
        <v>34</v>
      </c>
      <c r="G56" s="17">
        <f t="shared" si="9"/>
        <v>34</v>
      </c>
      <c r="H56" s="18">
        <v>34</v>
      </c>
      <c r="I56" s="27"/>
      <c r="J56" s="27"/>
      <c r="K56" s="27"/>
      <c r="L56" s="30"/>
    </row>
    <row r="57" spans="1:12" ht="51" customHeight="1">
      <c r="A57" s="25">
        <v>48</v>
      </c>
      <c r="B57" s="17" t="s">
        <v>156</v>
      </c>
      <c r="C57" s="17" t="s">
        <v>157</v>
      </c>
      <c r="D57" s="17" t="s">
        <v>144</v>
      </c>
      <c r="E57" s="17" t="s">
        <v>158</v>
      </c>
      <c r="F57" s="17">
        <v>36</v>
      </c>
      <c r="G57" s="17">
        <f t="shared" si="9"/>
        <v>36</v>
      </c>
      <c r="H57" s="27"/>
      <c r="I57" s="17">
        <v>36</v>
      </c>
      <c r="J57" s="27"/>
      <c r="K57" s="27"/>
      <c r="L57" s="30"/>
    </row>
  </sheetData>
  <mergeCells count="15">
    <mergeCell ref="B39:C39"/>
    <mergeCell ref="B51:C51"/>
    <mergeCell ref="A4:A5"/>
    <mergeCell ref="B4:B5"/>
    <mergeCell ref="C4:C5"/>
    <mergeCell ref="A2:L2"/>
    <mergeCell ref="J3:L3"/>
    <mergeCell ref="H4:K4"/>
    <mergeCell ref="B6:C6"/>
    <mergeCell ref="B7:C7"/>
    <mergeCell ref="D4:D5"/>
    <mergeCell ref="E4:E5"/>
    <mergeCell ref="F4:F5"/>
    <mergeCell ref="G4:G5"/>
    <mergeCell ref="L4:L5"/>
  </mergeCells>
  <phoneticPr fontId="21" type="noConversion"/>
  <printOptions horizontalCentered="1"/>
  <pageMargins left="0.74791666666666701" right="0.70833333333333304" top="0.70833333333333304" bottom="0.66874999999999996" header="0.29861111111111099" footer="0.43263888888888902"/>
  <pageSetup paperSize="9" scale="85" fitToHeight="0" orientation="landscape" r:id="rId1"/>
  <headerFooter>
    <oddFooter>&amp;C第 &amp;P 页，共 &amp;N 页</oddFooter>
  </headerFooter>
  <ignoredErrors>
    <ignoredError sqref="G51 G39 G6" formula="1"/>
  </ignoredError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21"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衔接项目</vt:lpstr>
      <vt:lpstr>Sheet1</vt:lpstr>
      <vt:lpstr>衔接项目!Print_Titles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马尚锋</dc:creator>
  <cp:lastModifiedBy>yangxiaodong</cp:lastModifiedBy>
  <cp:lastPrinted>2023-03-26T07:36:02Z</cp:lastPrinted>
  <dcterms:created xsi:type="dcterms:W3CDTF">2021-07-12T07:36:00Z</dcterms:created>
  <dcterms:modified xsi:type="dcterms:W3CDTF">2023-03-26T07:40:18Z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82D2DA74B4D444779C1DD3595DC3E7A1</vt:lpwstr>
  </property>
  <property fmtid="{D5CDD505-2E9C-101B-9397-08002B2CF9AE}" pid="3" name="KSOProductBuildVer">
    <vt:lpwstr>2052-11.1.0.12980</vt:lpwstr>
  </property>
</Properties>
</file>