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0422" sheetId="1" r:id="rId1"/>
  </sheets>
  <definedNames>
    <definedName name="_xlnm.Print_Titles" localSheetId="0">'20220422'!$1:$5</definedName>
  </definedNames>
  <calcPr fullCalcOnLoad="1"/>
</workbook>
</file>

<file path=xl/sharedStrings.xml><?xml version="1.0" encoding="utf-8"?>
<sst xmlns="http://schemas.openxmlformats.org/spreadsheetml/2006/main" count="152" uniqueCount="135">
  <si>
    <t>附件</t>
  </si>
  <si>
    <t>同心县2022年闽宁协作资金项目计划表（调整）</t>
  </si>
  <si>
    <t xml:space="preserve">                                                                                                                                              单位：万元</t>
  </si>
  <si>
    <t>序号</t>
  </si>
  <si>
    <t>项目名称</t>
  </si>
  <si>
    <t>建设内容及规模</t>
  </si>
  <si>
    <r>
      <t>建设</t>
    </r>
    <r>
      <rPr>
        <b/>
        <sz val="12"/>
        <rFont val="Times New Roman"/>
        <family val="1"/>
      </rPr>
      <t xml:space="preserve">
</t>
    </r>
    <r>
      <rPr>
        <b/>
        <sz val="12"/>
        <rFont val="仿宋_GB2312"/>
        <family val="3"/>
      </rPr>
      <t>地点</t>
    </r>
  </si>
  <si>
    <r>
      <t>责任</t>
    </r>
    <r>
      <rPr>
        <b/>
        <sz val="12"/>
        <rFont val="Times New Roman"/>
        <family val="1"/>
      </rPr>
      <t xml:space="preserve">
</t>
    </r>
    <r>
      <rPr>
        <b/>
        <sz val="12"/>
        <rFont val="仿宋_GB2312"/>
        <family val="3"/>
      </rPr>
      <t>单位</t>
    </r>
  </si>
  <si>
    <r>
      <t>估算</t>
    </r>
    <r>
      <rPr>
        <b/>
        <sz val="12"/>
        <rFont val="Times New Roman"/>
        <family val="1"/>
      </rPr>
      <t xml:space="preserve">
</t>
    </r>
    <r>
      <rPr>
        <b/>
        <sz val="12"/>
        <rFont val="仿宋_GB2312"/>
        <family val="3"/>
      </rPr>
      <t>投资</t>
    </r>
  </si>
  <si>
    <r>
      <t>2022</t>
    </r>
    <r>
      <rPr>
        <b/>
        <sz val="12"/>
        <rFont val="仿宋_GB2312"/>
        <family val="3"/>
      </rPr>
      <t>年</t>
    </r>
    <r>
      <rPr>
        <b/>
        <sz val="12"/>
        <rFont val="Times New Roman"/>
        <family val="1"/>
      </rPr>
      <t xml:space="preserve">
</t>
    </r>
    <r>
      <rPr>
        <b/>
        <sz val="12"/>
        <rFont val="仿宋_GB2312"/>
        <family val="3"/>
      </rPr>
      <t>计划完成投资</t>
    </r>
  </si>
  <si>
    <r>
      <t>拟安排</t>
    </r>
    <r>
      <rPr>
        <b/>
        <sz val="12"/>
        <rFont val="Times New Roman"/>
        <family val="1"/>
      </rPr>
      <t xml:space="preserve">
</t>
    </r>
    <r>
      <rPr>
        <b/>
        <sz val="12"/>
        <rFont val="仿宋_GB2312"/>
        <family val="3"/>
      </rPr>
      <t>资金</t>
    </r>
  </si>
  <si>
    <t>受益人口</t>
  </si>
  <si>
    <t>绩效目标设定</t>
  </si>
  <si>
    <t>备注</t>
  </si>
  <si>
    <t>总人口</t>
  </si>
  <si>
    <t>其中已脱贫户人口</t>
  </si>
  <si>
    <r>
      <t>合计（</t>
    </r>
    <r>
      <rPr>
        <b/>
        <sz val="12"/>
        <rFont val="Times New Roman"/>
        <family val="1"/>
      </rPr>
      <t>24</t>
    </r>
    <r>
      <rPr>
        <b/>
        <sz val="12"/>
        <rFont val="仿宋_GB2312"/>
        <family val="3"/>
      </rPr>
      <t>个）</t>
    </r>
  </si>
  <si>
    <t>一</t>
  </si>
  <si>
    <r>
      <t>闽宁产业发展（</t>
    </r>
    <r>
      <rPr>
        <b/>
        <sz val="12"/>
        <rFont val="Times New Roman"/>
        <family val="1"/>
      </rPr>
      <t>11</t>
    </r>
    <r>
      <rPr>
        <b/>
        <sz val="12"/>
        <rFont val="仿宋_GB2312"/>
        <family val="3"/>
      </rPr>
      <t>个）</t>
    </r>
  </si>
  <si>
    <t>（一）</t>
  </si>
  <si>
    <t>产业联合发展项目（7个）</t>
  </si>
  <si>
    <t>南安村温棚食用菌种植及基地提升项目</t>
  </si>
  <si>
    <r>
      <t>新建</t>
    </r>
    <r>
      <rPr>
        <sz val="12"/>
        <rFont val="Times New Roman"/>
        <family val="1"/>
      </rPr>
      <t>“</t>
    </r>
    <r>
      <rPr>
        <sz val="12"/>
        <rFont val="仿宋_GB2312"/>
        <family val="3"/>
      </rPr>
      <t>春夏季养菌＋冬季产菇</t>
    </r>
    <r>
      <rPr>
        <sz val="12"/>
        <rFont val="Times New Roman"/>
        <family val="1"/>
      </rPr>
      <t>”</t>
    </r>
    <r>
      <rPr>
        <sz val="12"/>
        <rFont val="仿宋_GB2312"/>
        <family val="3"/>
      </rPr>
      <t>食用菌房</t>
    </r>
    <r>
      <rPr>
        <sz val="12"/>
        <rFont val="Times New Roman"/>
        <family val="1"/>
      </rPr>
      <t>1</t>
    </r>
    <r>
      <rPr>
        <sz val="12"/>
        <rFont val="仿宋_GB2312"/>
        <family val="3"/>
      </rPr>
      <t>栋（约</t>
    </r>
    <r>
      <rPr>
        <sz val="12"/>
        <rFont val="Times New Roman"/>
        <family val="1"/>
      </rPr>
      <t>529</t>
    </r>
    <r>
      <rPr>
        <sz val="12"/>
        <rFont val="仿宋_GB2312"/>
        <family val="3"/>
      </rPr>
      <t>平方米，</t>
    </r>
    <r>
      <rPr>
        <sz val="12"/>
        <rFont val="Times New Roman"/>
        <family val="1"/>
      </rPr>
      <t>50.48</t>
    </r>
    <r>
      <rPr>
        <sz val="12"/>
        <rFont val="仿宋_GB2312"/>
        <family val="3"/>
      </rPr>
      <t>米</t>
    </r>
    <r>
      <rPr>
        <sz val="12"/>
        <rFont val="Times New Roman"/>
        <family val="1"/>
      </rPr>
      <t>×10.48</t>
    </r>
    <r>
      <rPr>
        <sz val="12"/>
        <rFont val="仿宋_GB2312"/>
        <family val="3"/>
      </rPr>
      <t>米</t>
    </r>
    <r>
      <rPr>
        <sz val="12"/>
        <rFont val="Times New Roman"/>
        <family val="1"/>
      </rPr>
      <t>×4.15</t>
    </r>
    <r>
      <rPr>
        <sz val="12"/>
        <rFont val="仿宋_GB2312"/>
        <family val="3"/>
      </rPr>
      <t>米），配套菌架，电动内遮阳，电动顶开窗，约8</t>
    </r>
    <r>
      <rPr>
        <sz val="12"/>
        <rFont val="Times New Roman"/>
        <family val="1"/>
      </rPr>
      <t>0</t>
    </r>
    <r>
      <rPr>
        <sz val="12"/>
        <rFont val="仿宋_GB2312"/>
        <family val="3"/>
      </rPr>
      <t>万元；基地环境提升约</t>
    </r>
    <r>
      <rPr>
        <sz val="12"/>
        <rFont val="Times New Roman"/>
        <family val="1"/>
      </rPr>
      <t>20</t>
    </r>
    <r>
      <rPr>
        <sz val="12"/>
        <rFont val="仿宋_GB2312"/>
        <family val="3"/>
      </rPr>
      <t>万元；电力、污水设施及道路硬化等约</t>
    </r>
    <r>
      <rPr>
        <sz val="12"/>
        <rFont val="Times New Roman"/>
        <family val="1"/>
      </rPr>
      <t>20</t>
    </r>
    <r>
      <rPr>
        <sz val="12"/>
        <rFont val="仿宋_GB2312"/>
        <family val="3"/>
      </rPr>
      <t>万元。</t>
    </r>
  </si>
  <si>
    <t>下马关镇南安村</t>
  </si>
  <si>
    <t>下马关镇</t>
  </si>
  <si>
    <t>帮扶发展菌菇产业，鼓励周边群众发展菌菇产业，提高群众收入。</t>
  </si>
  <si>
    <t>张家树村食用菌种植项目</t>
  </si>
  <si>
    <r>
      <t>宁夏闽宁绿丰农业科技有限公司辐射带动张家树村新建</t>
    </r>
    <r>
      <rPr>
        <sz val="12"/>
        <rFont val="Times New Roman"/>
        <family val="1"/>
      </rPr>
      <t>9</t>
    </r>
    <r>
      <rPr>
        <sz val="12"/>
        <rFont val="仿宋_GB2312"/>
        <family val="3"/>
      </rPr>
      <t>栋菌菇大棚，每座建筑面积</t>
    </r>
    <r>
      <rPr>
        <sz val="12"/>
        <rFont val="Times New Roman"/>
        <family val="1"/>
      </rPr>
      <t>800</t>
    </r>
    <r>
      <rPr>
        <sz val="12"/>
        <rFont val="仿宋_GB2312"/>
        <family val="3"/>
      </rPr>
      <t>平方米（</t>
    </r>
    <r>
      <rPr>
        <sz val="12"/>
        <rFont val="Times New Roman"/>
        <family val="1"/>
      </rPr>
      <t>10</t>
    </r>
    <r>
      <rPr>
        <sz val="12"/>
        <rFont val="仿宋_GB2312"/>
        <family val="3"/>
      </rPr>
      <t>米</t>
    </r>
    <r>
      <rPr>
        <sz val="12"/>
        <rFont val="Times New Roman"/>
        <family val="1"/>
      </rPr>
      <t>×80</t>
    </r>
    <r>
      <rPr>
        <sz val="12"/>
        <rFont val="仿宋_GB2312"/>
        <family val="3"/>
      </rPr>
      <t>米），建筑面积总计</t>
    </r>
    <r>
      <rPr>
        <sz val="12"/>
        <rFont val="Times New Roman"/>
        <family val="1"/>
      </rPr>
      <t>7200</t>
    </r>
    <r>
      <rPr>
        <sz val="12"/>
        <rFont val="仿宋_GB2312"/>
        <family val="3"/>
      </rPr>
      <t>平方米；配套自动温度、湿度检测控制设备和自动喷水装置；新建一座冷库及设备配置及场外水电配套，建筑面积120平方米。</t>
    </r>
  </si>
  <si>
    <t>下马关镇张家树村</t>
  </si>
  <si>
    <t>帮扶发展菌菇产业，鼓励周边群众发展菌菇种植，提高群众收入。</t>
  </si>
  <si>
    <t>石狮开发区边桥村食用菌种植项目</t>
  </si>
  <si>
    <r>
      <t>宁夏闽宁绿丰农业科技有限公司辐射带动边桥村新建</t>
    </r>
    <r>
      <rPr>
        <sz val="12"/>
        <rFont val="Times New Roman"/>
        <family val="1"/>
      </rPr>
      <t>9</t>
    </r>
    <r>
      <rPr>
        <sz val="12"/>
        <rFont val="仿宋_GB2312"/>
        <family val="3"/>
      </rPr>
      <t>栋菌菇大棚，每座建筑面积</t>
    </r>
    <r>
      <rPr>
        <sz val="12"/>
        <rFont val="Times New Roman"/>
        <family val="1"/>
      </rPr>
      <t>800</t>
    </r>
    <r>
      <rPr>
        <sz val="12"/>
        <rFont val="仿宋_GB2312"/>
        <family val="3"/>
      </rPr>
      <t>平方米（</t>
    </r>
    <r>
      <rPr>
        <sz val="12"/>
        <rFont val="Times New Roman"/>
        <family val="1"/>
      </rPr>
      <t>10</t>
    </r>
    <r>
      <rPr>
        <sz val="12"/>
        <rFont val="仿宋_GB2312"/>
        <family val="3"/>
      </rPr>
      <t>米</t>
    </r>
    <r>
      <rPr>
        <sz val="12"/>
        <rFont val="Times New Roman"/>
        <family val="1"/>
      </rPr>
      <t>×80</t>
    </r>
    <r>
      <rPr>
        <sz val="12"/>
        <rFont val="仿宋_GB2312"/>
        <family val="3"/>
      </rPr>
      <t>米），建筑面积总计</t>
    </r>
    <r>
      <rPr>
        <sz val="12"/>
        <rFont val="Times New Roman"/>
        <family val="1"/>
      </rPr>
      <t>7200</t>
    </r>
    <r>
      <rPr>
        <sz val="12"/>
        <rFont val="仿宋_GB2312"/>
        <family val="3"/>
      </rPr>
      <t>平方米；配套自动温度、湿度检测控制设备和自动喷水装置。新建一座冷库及设备配置，建筑面积120平方米；</t>
    </r>
  </si>
  <si>
    <t>石狮开发区边桥村</t>
  </si>
  <si>
    <t>石狮开发区</t>
  </si>
  <si>
    <t>石狮开发区边桥村养殖园区续建项目</t>
  </si>
  <si>
    <r>
      <t>宁夏同舟源农业科技发展有限公司辐射带动边桥村新建羊养殖圈舍</t>
    </r>
    <r>
      <rPr>
        <sz val="12"/>
        <rFont val="Times New Roman"/>
        <family val="1"/>
      </rPr>
      <t>6</t>
    </r>
    <r>
      <rPr>
        <sz val="12"/>
        <rFont val="仿宋_GB2312"/>
        <family val="3"/>
      </rPr>
      <t>座</t>
    </r>
    <r>
      <rPr>
        <sz val="12"/>
        <rFont val="Times New Roman"/>
        <family val="1"/>
      </rPr>
      <t>3600</t>
    </r>
    <r>
      <rPr>
        <sz val="12"/>
        <rFont val="仿宋_GB2312"/>
        <family val="3"/>
      </rPr>
      <t>平方米（每座</t>
    </r>
    <r>
      <rPr>
        <sz val="12"/>
        <rFont val="Times New Roman"/>
        <family val="1"/>
      </rPr>
      <t>60</t>
    </r>
    <r>
      <rPr>
        <sz val="12"/>
        <rFont val="仿宋_GB2312"/>
        <family val="3"/>
      </rPr>
      <t>米</t>
    </r>
    <r>
      <rPr>
        <sz val="12"/>
        <rFont val="Times New Roman"/>
        <family val="1"/>
      </rPr>
      <t>×10</t>
    </r>
    <r>
      <rPr>
        <sz val="12"/>
        <rFont val="仿宋_GB2312"/>
        <family val="3"/>
      </rPr>
      <t>米），配套饲草料棚</t>
    </r>
    <r>
      <rPr>
        <sz val="12"/>
        <rFont val="Times New Roman"/>
        <family val="1"/>
      </rPr>
      <t>6</t>
    </r>
    <r>
      <rPr>
        <sz val="12"/>
        <rFont val="仿宋_GB2312"/>
        <family val="3"/>
      </rPr>
      <t>座</t>
    </r>
    <r>
      <rPr>
        <sz val="12"/>
        <rFont val="Times New Roman"/>
        <family val="1"/>
      </rPr>
      <t>360</t>
    </r>
    <r>
      <rPr>
        <sz val="12"/>
        <rFont val="仿宋_GB2312"/>
        <family val="3"/>
      </rPr>
      <t>平方米（每座</t>
    </r>
    <r>
      <rPr>
        <sz val="12"/>
        <rFont val="Times New Roman"/>
        <family val="1"/>
      </rPr>
      <t>6</t>
    </r>
    <r>
      <rPr>
        <sz val="12"/>
        <rFont val="仿宋_GB2312"/>
        <family val="3"/>
      </rPr>
      <t>米</t>
    </r>
    <r>
      <rPr>
        <sz val="12"/>
        <rFont val="Times New Roman"/>
        <family val="1"/>
      </rPr>
      <t>×10</t>
    </r>
    <r>
      <rPr>
        <sz val="12"/>
        <rFont val="仿宋_GB2312"/>
        <family val="3"/>
      </rPr>
      <t>米），围栏</t>
    </r>
    <r>
      <rPr>
        <sz val="12"/>
        <rFont val="Times New Roman"/>
        <family val="1"/>
      </rPr>
      <t>1000</t>
    </r>
    <r>
      <rPr>
        <sz val="12"/>
        <rFont val="仿宋_GB2312"/>
        <family val="3"/>
      </rPr>
      <t>米。</t>
    </r>
  </si>
  <si>
    <t>帮扶发展养殖产业，鼓励周边群众发展养殖产业，提高群众收入。</t>
  </si>
  <si>
    <t>罗山东麓酿酒葡萄基地智能化苗木温室项目</t>
  </si>
  <si>
    <r>
      <t>建设</t>
    </r>
    <r>
      <rPr>
        <sz val="12"/>
        <rFont val="Times New Roman"/>
        <family val="1"/>
      </rPr>
      <t>3520</t>
    </r>
    <r>
      <rPr>
        <sz val="12"/>
        <rFont val="宋体"/>
        <family val="0"/>
      </rPr>
      <t>平方米</t>
    </r>
    <r>
      <rPr>
        <sz val="12"/>
        <rFont val="仿宋_GB2312"/>
        <family val="3"/>
      </rPr>
      <t>智能化葡萄苗木温室，配备室外给水管网、电气工程、水肥一体化设施等。</t>
    </r>
  </si>
  <si>
    <t>韦州镇旧庄村</t>
  </si>
  <si>
    <t>韦州镇</t>
  </si>
  <si>
    <t>帮扶发展葡萄苗木产业，增加葡萄种植面积，鼓励周边群众发展葡萄产业，提高群众收入。</t>
  </si>
  <si>
    <t>同心滩羊肉屠宰（脱毛）加工建设项目</t>
  </si>
  <si>
    <r>
      <t>由宁夏回达滩羊肉食品有限公司新建</t>
    </r>
    <r>
      <rPr>
        <sz val="12"/>
        <rFont val="Times New Roman"/>
        <family val="1"/>
      </rPr>
      <t>40</t>
    </r>
    <r>
      <rPr>
        <sz val="12"/>
        <rFont val="仿宋_GB2312"/>
        <family val="3"/>
      </rPr>
      <t>米</t>
    </r>
    <r>
      <rPr>
        <sz val="12"/>
        <rFont val="Times New Roman"/>
        <family val="1"/>
      </rPr>
      <t>×21.5</t>
    </r>
    <r>
      <rPr>
        <sz val="12"/>
        <rFont val="仿宋_GB2312"/>
        <family val="3"/>
      </rPr>
      <t>米</t>
    </r>
    <r>
      <rPr>
        <sz val="12"/>
        <rFont val="Times New Roman"/>
        <family val="1"/>
      </rPr>
      <t>×8</t>
    </r>
    <r>
      <rPr>
        <sz val="12"/>
        <rFont val="仿宋_GB2312"/>
        <family val="3"/>
      </rPr>
      <t>米的厂房</t>
    </r>
    <r>
      <rPr>
        <sz val="12"/>
        <rFont val="Times New Roman"/>
        <family val="1"/>
      </rPr>
      <t>1</t>
    </r>
    <r>
      <rPr>
        <sz val="12"/>
        <rFont val="仿宋_GB2312"/>
        <family val="3"/>
      </rPr>
      <t>座及冷库、购置脱毛、加工设备，项目总投资6</t>
    </r>
    <r>
      <rPr>
        <sz val="12"/>
        <rFont val="Times New Roman"/>
        <family val="1"/>
      </rPr>
      <t>00</t>
    </r>
    <r>
      <rPr>
        <sz val="12"/>
        <rFont val="仿宋_GB2312"/>
        <family val="3"/>
      </rPr>
      <t>万元以上，按照总投资的</t>
    </r>
    <r>
      <rPr>
        <sz val="12"/>
        <rFont val="Times New Roman"/>
        <family val="1"/>
      </rPr>
      <t>30%</t>
    </r>
    <r>
      <rPr>
        <sz val="12"/>
        <rFont val="仿宋_GB2312"/>
        <family val="3"/>
      </rPr>
      <t>给予补助，补助总额不超过200万元。</t>
    </r>
  </si>
  <si>
    <t>王团镇南村</t>
  </si>
  <si>
    <t>王团镇</t>
  </si>
  <si>
    <t>拓宽滩羊销售渠道，充分发挥消费帮扶重要作用，助力乡村振兴。</t>
  </si>
  <si>
    <t>艾草种植高标准试验基地项目</t>
  </si>
  <si>
    <t>由宁夏闽宁搏艾农业科技开发有限公司在麻圪塔村打造艾草种植高标准试验基地，种植艾草2000亩，总投资约1000万元。验收种植平均成活率达到每亩3000株以上视为合格，按照30%或者1500元/亩给予一次性补贴，补贴总额不超过300万元。</t>
  </si>
  <si>
    <t>石狮开发区麻圪塔村</t>
  </si>
  <si>
    <t>谋划种好一棵草、培育一株苗，以龙头企业、基地带动村集体、合作社及农户种植艾草，增加收入。</t>
  </si>
  <si>
    <r>
      <t>鼓励闽籍企业发展（</t>
    </r>
    <r>
      <rPr>
        <b/>
        <sz val="12"/>
        <rFont val="Times New Roman"/>
        <family val="1"/>
      </rPr>
      <t>1</t>
    </r>
    <r>
      <rPr>
        <b/>
        <sz val="12"/>
        <rFont val="仿宋_GB2312"/>
        <family val="3"/>
      </rPr>
      <t>个）</t>
    </r>
  </si>
  <si>
    <t>闽籍企业产业扶持项目</t>
  </si>
  <si>
    <t>用于入驻园区闽籍企业购置设备、物流等方面补贴，由工业园区制定具体实施方案。</t>
  </si>
  <si>
    <t>同心工业园区</t>
  </si>
  <si>
    <t>对入驻闽籍企业在设备购置、物流等方面给予补贴，促进企业在同稳定发展，带动本地经济发展，增加群众收入。</t>
  </si>
  <si>
    <r>
      <t>闽宁产业园区建设（</t>
    </r>
    <r>
      <rPr>
        <b/>
        <sz val="12"/>
        <rFont val="Times New Roman"/>
        <family val="1"/>
      </rPr>
      <t>1</t>
    </r>
    <r>
      <rPr>
        <b/>
        <sz val="12"/>
        <rFont val="仿宋_GB2312"/>
        <family val="3"/>
      </rPr>
      <t>）</t>
    </r>
  </si>
  <si>
    <t>同心县工业园区标准化厂房及基础设施建设项目</t>
  </si>
  <si>
    <r>
      <t>在闽宁共建产业园区内新建标准化厂房</t>
    </r>
    <r>
      <rPr>
        <sz val="12"/>
        <rFont val="Times New Roman"/>
        <family val="1"/>
      </rPr>
      <t>6</t>
    </r>
    <r>
      <rPr>
        <sz val="12"/>
        <rFont val="仿宋_GB2312"/>
        <family val="3"/>
      </rPr>
      <t>栋</t>
    </r>
    <r>
      <rPr>
        <sz val="12"/>
        <rFont val="Times New Roman"/>
        <family val="1"/>
      </rPr>
      <t>18000</t>
    </r>
    <r>
      <rPr>
        <sz val="12"/>
        <rFont val="仿宋_GB2312"/>
        <family val="3"/>
      </rPr>
      <t>多平方米、</t>
    </r>
    <r>
      <rPr>
        <sz val="12"/>
        <rFont val="Times New Roman"/>
        <family val="1"/>
      </rPr>
      <t>2</t>
    </r>
    <r>
      <rPr>
        <sz val="12"/>
        <rFont val="仿宋_GB2312"/>
        <family val="3"/>
      </rPr>
      <t>座消防水泵房</t>
    </r>
    <r>
      <rPr>
        <sz val="12"/>
        <rFont val="Times New Roman"/>
        <family val="1"/>
      </rPr>
      <t>680</t>
    </r>
    <r>
      <rPr>
        <sz val="12"/>
        <rFont val="仿宋_GB2312"/>
        <family val="3"/>
      </rPr>
      <t>多平方米，完成室外道路及场地硬化、绿化、围墙、大门以及给水、排水、供暖、供电等基础设施，占地面积约</t>
    </r>
    <r>
      <rPr>
        <sz val="12"/>
        <rFont val="Times New Roman"/>
        <family val="1"/>
      </rPr>
      <t>50</t>
    </r>
    <r>
      <rPr>
        <sz val="12"/>
        <rFont val="仿宋_GB2312"/>
        <family val="3"/>
      </rPr>
      <t>亩，建设闽宁共建同心产业园附属工程（一期1#厂房、二期4#厂房、二期3#厂房、二期2#厂房、二期1#厂房、三期7#8#厂房、三期5#厂房、三期4#厂房）围墙、电动伸缩门、环氧地平等附属工程和二期2#厂房配套建设库房、配电柜及电缆工程，车间内部分隔改造。闽宁资金投入</t>
    </r>
    <r>
      <rPr>
        <sz val="12"/>
        <rFont val="Times New Roman"/>
        <family val="1"/>
      </rPr>
      <t>2450</t>
    </r>
    <r>
      <rPr>
        <sz val="12"/>
        <rFont val="仿宋_GB2312"/>
        <family val="3"/>
      </rPr>
      <t>万元。</t>
    </r>
  </si>
  <si>
    <t>清洁能源产业园</t>
  </si>
  <si>
    <t>引进企业大力发展轻工业，为劳务移民提供更多就业岗位，推动县域经济高质量发展。</t>
  </si>
  <si>
    <t>闽宁莆田同心共建产业园</t>
  </si>
  <si>
    <r>
      <t>闽宁消费帮扶协作（</t>
    </r>
    <r>
      <rPr>
        <b/>
        <sz val="12"/>
        <rFont val="Times New Roman"/>
        <family val="1"/>
      </rPr>
      <t>2</t>
    </r>
    <r>
      <rPr>
        <b/>
        <sz val="12"/>
        <rFont val="仿宋_GB2312"/>
        <family val="3"/>
      </rPr>
      <t>个）</t>
    </r>
  </si>
  <si>
    <t>农特产品消费帮扶补贴项目</t>
  </si>
  <si>
    <r>
      <t>凡是销售本县农特产品</t>
    </r>
    <r>
      <rPr>
        <sz val="12"/>
        <rFont val="Times New Roman"/>
        <family val="1"/>
      </rPr>
      <t>20</t>
    </r>
    <r>
      <rPr>
        <sz val="12"/>
        <rFont val="仿宋_GB2312"/>
        <family val="3"/>
      </rPr>
      <t>万元以上的进入</t>
    </r>
    <r>
      <rPr>
        <sz val="12"/>
        <rFont val="Times New Roman"/>
        <family val="1"/>
      </rPr>
      <t>832</t>
    </r>
    <r>
      <rPr>
        <sz val="12"/>
        <rFont val="仿宋_GB2312"/>
        <family val="3"/>
      </rPr>
      <t>消费帮扶名录的同心企业、合作社，且通过利益联结带动脱贫人口及</t>
    </r>
    <r>
      <rPr>
        <sz val="12"/>
        <rFont val="Times New Roman"/>
        <family val="1"/>
      </rPr>
      <t>“</t>
    </r>
    <r>
      <rPr>
        <sz val="12"/>
        <rFont val="仿宋_GB2312"/>
        <family val="3"/>
      </rPr>
      <t>三类人员</t>
    </r>
    <r>
      <rPr>
        <sz val="12"/>
        <rFont val="Times New Roman"/>
        <family val="1"/>
      </rPr>
      <t>”</t>
    </r>
    <r>
      <rPr>
        <sz val="12"/>
        <rFont val="仿宋_GB2312"/>
        <family val="3"/>
      </rPr>
      <t>动态监测户</t>
    </r>
    <r>
      <rPr>
        <sz val="12"/>
        <rFont val="Times New Roman"/>
        <family val="1"/>
      </rPr>
      <t>5</t>
    </r>
    <r>
      <rPr>
        <sz val="12"/>
        <rFont val="仿宋_GB2312"/>
        <family val="3"/>
      </rPr>
      <t>人以上的，按销售额的</t>
    </r>
    <r>
      <rPr>
        <sz val="12"/>
        <rFont val="Times New Roman"/>
        <family val="1"/>
      </rPr>
      <t>1.5%</t>
    </r>
    <r>
      <rPr>
        <sz val="12"/>
        <rFont val="仿宋_GB2312"/>
        <family val="3"/>
      </rPr>
      <t>给予补贴，每家企业、合作社补贴累计最高不超过</t>
    </r>
    <r>
      <rPr>
        <sz val="12"/>
        <rFont val="Times New Roman"/>
        <family val="1"/>
      </rPr>
      <t>40</t>
    </r>
    <r>
      <rPr>
        <sz val="12"/>
        <rFont val="仿宋_GB2312"/>
        <family val="3"/>
      </rPr>
      <t>万元。实现年销售额</t>
    </r>
    <r>
      <rPr>
        <sz val="12"/>
        <rFont val="Times New Roman"/>
        <family val="1"/>
      </rPr>
      <t>2</t>
    </r>
    <r>
      <rPr>
        <sz val="12"/>
        <rFont val="仿宋_GB2312"/>
        <family val="3"/>
      </rPr>
      <t>亿元以上。</t>
    </r>
  </si>
  <si>
    <r>
      <t>全县</t>
    </r>
    <r>
      <rPr>
        <sz val="12"/>
        <rFont val="Times New Roman"/>
        <family val="1"/>
      </rPr>
      <t xml:space="preserve">
</t>
    </r>
    <r>
      <rPr>
        <sz val="12"/>
        <rFont val="仿宋_GB2312"/>
        <family val="3"/>
      </rPr>
      <t>各乡镇</t>
    </r>
  </si>
  <si>
    <r>
      <t>工信商务局</t>
    </r>
    <r>
      <rPr>
        <sz val="12"/>
        <rFont val="Times New Roman"/>
        <family val="1"/>
      </rPr>
      <t xml:space="preserve">
</t>
    </r>
    <r>
      <rPr>
        <sz val="12"/>
        <rFont val="仿宋_GB2312"/>
        <family val="3"/>
      </rPr>
      <t>农业农村局</t>
    </r>
  </si>
  <si>
    <t>进一步拓宽全县农特产品销售渠道，鼓励企业销售农特产品，有效带动我县脱贫人口增收。</t>
  </si>
  <si>
    <t>宁莆同购电商城运营项目</t>
  </si>
  <si>
    <r>
      <t>在闽宁同心产业园建设宁莆同购产品展示、仓储集散中心，规模</t>
    </r>
    <r>
      <rPr>
        <sz val="12"/>
        <rFont val="Times New Roman"/>
        <family val="1"/>
      </rPr>
      <t>1000</t>
    </r>
    <r>
      <rPr>
        <sz val="12"/>
        <rFont val="仿宋_GB2312"/>
        <family val="3"/>
      </rPr>
      <t>平方米，用于电商城布展及完成仓储功能建设，按照</t>
    </r>
    <r>
      <rPr>
        <sz val="12"/>
        <rFont val="Times New Roman"/>
        <family val="1"/>
      </rPr>
      <t>500</t>
    </r>
    <r>
      <rPr>
        <sz val="12"/>
        <rFont val="仿宋_GB2312"/>
        <family val="3"/>
      </rPr>
      <t>元</t>
    </r>
    <r>
      <rPr>
        <sz val="12"/>
        <rFont val="Times New Roman"/>
        <family val="1"/>
      </rPr>
      <t>/</t>
    </r>
    <r>
      <rPr>
        <sz val="12"/>
        <rFont val="仿宋_GB2312"/>
        <family val="3"/>
      </rPr>
      <t>平方米标准补助，最高不超过</t>
    </r>
    <r>
      <rPr>
        <sz val="12"/>
        <rFont val="Times New Roman"/>
        <family val="1"/>
      </rPr>
      <t>50</t>
    </r>
    <r>
      <rPr>
        <sz val="12"/>
        <rFont val="仿宋_GB2312"/>
        <family val="3"/>
      </rPr>
      <t>万元；按同心农特产品销售额的</t>
    </r>
    <r>
      <rPr>
        <sz val="12"/>
        <rFont val="Times New Roman"/>
        <family val="1"/>
      </rPr>
      <t>1%</t>
    </r>
    <r>
      <rPr>
        <sz val="12"/>
        <rFont val="仿宋_GB2312"/>
        <family val="3"/>
      </rPr>
      <t>给予补贴，实现销售额</t>
    </r>
    <r>
      <rPr>
        <sz val="12"/>
        <rFont val="Times New Roman"/>
        <family val="1"/>
      </rPr>
      <t>5000</t>
    </r>
    <r>
      <rPr>
        <sz val="12"/>
        <rFont val="仿宋_GB2312"/>
        <family val="3"/>
      </rPr>
      <t>万元以上最高给予补贴</t>
    </r>
    <r>
      <rPr>
        <sz val="12"/>
        <rFont val="Times New Roman"/>
        <family val="1"/>
      </rPr>
      <t>50</t>
    </r>
    <r>
      <rPr>
        <sz val="12"/>
        <rFont val="仿宋_GB2312"/>
        <family val="3"/>
      </rPr>
      <t>万元。</t>
    </r>
  </si>
  <si>
    <t>闽宁产业园</t>
  </si>
  <si>
    <t>工信商务局</t>
  </si>
  <si>
    <r>
      <t>闽宁就业帮扶项目（</t>
    </r>
    <r>
      <rPr>
        <b/>
        <sz val="12"/>
        <rFont val="Times New Roman"/>
        <family val="1"/>
      </rPr>
      <t>3</t>
    </r>
    <r>
      <rPr>
        <b/>
        <sz val="12"/>
        <rFont val="仿宋_GB2312"/>
        <family val="3"/>
      </rPr>
      <t>个）</t>
    </r>
  </si>
  <si>
    <t>职校学生赴莆交流访学补贴项目</t>
  </si>
  <si>
    <r>
      <t>同心县职业技术学校组织学生到结对的福建省湄洲湾职业技术学校开展平面设计专业访学，学生不少于</t>
    </r>
    <r>
      <rPr>
        <sz val="12"/>
        <rFont val="Times New Roman"/>
        <family val="1"/>
      </rPr>
      <t>30</t>
    </r>
    <r>
      <rPr>
        <sz val="12"/>
        <rFont val="仿宋_GB2312"/>
        <family val="3"/>
      </rPr>
      <t>人，教辅人员</t>
    </r>
    <r>
      <rPr>
        <sz val="12"/>
        <rFont val="Times New Roman"/>
        <family val="1"/>
      </rPr>
      <t>2</t>
    </r>
    <r>
      <rPr>
        <sz val="12"/>
        <rFont val="仿宋_GB2312"/>
        <family val="3"/>
      </rPr>
      <t>人，给予生活、交通补贴等。</t>
    </r>
  </si>
  <si>
    <t>同心县职业技术学校</t>
  </si>
  <si>
    <t>教育局</t>
  </si>
  <si>
    <t>通过交流访学，全面提升职业学校专业发展、教师教学能力、学生技能水平；优化资源共享，实现职教改革和学校均衡发展。</t>
  </si>
  <si>
    <t>劳动力培训与转移就业项目</t>
  </si>
  <si>
    <r>
      <t>培训方面：开展闽宁协作项目技能培训100人，按照培训费、鉴定费、生活费等给予人均</t>
    </r>
    <r>
      <rPr>
        <sz val="12"/>
        <rFont val="Times New Roman"/>
        <family val="1"/>
      </rPr>
      <t>2500</t>
    </r>
    <r>
      <rPr>
        <sz val="12"/>
        <rFont val="仿宋_GB2312"/>
        <family val="3"/>
      </rPr>
      <t>元补助，共需资金25万元；实施电商人才赴闽能力提升培训</t>
    </r>
    <r>
      <rPr>
        <sz val="12"/>
        <rFont val="Times New Roman"/>
        <family val="1"/>
      </rPr>
      <t>30</t>
    </r>
    <r>
      <rPr>
        <sz val="12"/>
        <rFont val="仿宋_GB2312"/>
        <family val="3"/>
      </rPr>
      <t>人，人均培训费</t>
    </r>
    <r>
      <rPr>
        <sz val="12"/>
        <rFont val="Times New Roman"/>
        <family val="1"/>
      </rPr>
      <t>6000</t>
    </r>
    <r>
      <rPr>
        <sz val="12"/>
        <rFont val="仿宋_GB2312"/>
        <family val="3"/>
      </rPr>
      <t>元，共需培训费</t>
    </r>
    <r>
      <rPr>
        <sz val="12"/>
        <rFont val="Times New Roman"/>
        <family val="1"/>
      </rPr>
      <t>18</t>
    </r>
    <r>
      <rPr>
        <sz val="12"/>
        <rFont val="仿宋_GB2312"/>
        <family val="3"/>
      </rPr>
      <t>万元；脱贫劳动力驾驶员培训补贴（</t>
    </r>
    <r>
      <rPr>
        <sz val="12"/>
        <rFont val="Times New Roman"/>
        <family val="1"/>
      </rPr>
      <t>B</t>
    </r>
    <r>
      <rPr>
        <sz val="12"/>
        <rFont val="仿宋_GB2312"/>
        <family val="3"/>
      </rPr>
      <t>照）356人178万元。</t>
    </r>
    <r>
      <rPr>
        <sz val="12"/>
        <rFont val="Times New Roman"/>
        <family val="1"/>
      </rPr>
      <t xml:space="preserve">
</t>
    </r>
    <r>
      <rPr>
        <sz val="12"/>
        <rFont val="仿宋_GB2312"/>
        <family val="3"/>
      </rPr>
      <t>转移就业方面：开展脱贫、边缘易致贫劳动力赴闽转移就业</t>
    </r>
    <r>
      <rPr>
        <sz val="12"/>
        <rFont val="Times New Roman"/>
        <family val="1"/>
      </rPr>
      <t>80</t>
    </r>
    <r>
      <rPr>
        <sz val="12"/>
        <rFont val="仿宋_GB2312"/>
        <family val="3"/>
      </rPr>
      <t>人，稳岗补贴</t>
    </r>
    <r>
      <rPr>
        <sz val="12"/>
        <rFont val="Times New Roman"/>
        <family val="1"/>
      </rPr>
      <t>39</t>
    </r>
    <r>
      <rPr>
        <sz val="12"/>
        <rFont val="仿宋_GB2312"/>
        <family val="3"/>
      </rPr>
      <t>万元（其中：稳岗补贴</t>
    </r>
    <r>
      <rPr>
        <sz val="12"/>
        <rFont val="Times New Roman"/>
        <family val="1"/>
      </rPr>
      <t>3</t>
    </r>
    <r>
      <rPr>
        <sz val="12"/>
        <rFont val="仿宋_GB2312"/>
        <family val="3"/>
      </rPr>
      <t>个月以上约</t>
    </r>
    <r>
      <rPr>
        <sz val="12"/>
        <rFont val="Times New Roman"/>
        <family val="1"/>
      </rPr>
      <t>30</t>
    </r>
    <r>
      <rPr>
        <sz val="12"/>
        <rFont val="仿宋_GB2312"/>
        <family val="3"/>
      </rPr>
      <t>人，每人补贴</t>
    </r>
    <r>
      <rPr>
        <sz val="12"/>
        <rFont val="Times New Roman"/>
        <family val="1"/>
      </rPr>
      <t>3000</t>
    </r>
    <r>
      <rPr>
        <sz val="12"/>
        <rFont val="仿宋_GB2312"/>
        <family val="3"/>
      </rPr>
      <t>元共计</t>
    </r>
    <r>
      <rPr>
        <sz val="12"/>
        <rFont val="Times New Roman"/>
        <family val="1"/>
      </rPr>
      <t>9</t>
    </r>
    <r>
      <rPr>
        <sz val="12"/>
        <rFont val="仿宋_GB2312"/>
        <family val="3"/>
      </rPr>
      <t>万元；稳岗</t>
    </r>
    <r>
      <rPr>
        <sz val="12"/>
        <rFont val="Times New Roman"/>
        <family val="1"/>
      </rPr>
      <t>6</t>
    </r>
    <r>
      <rPr>
        <sz val="12"/>
        <rFont val="仿宋_GB2312"/>
        <family val="3"/>
      </rPr>
      <t>个月以上约</t>
    </r>
    <r>
      <rPr>
        <sz val="12"/>
        <rFont val="Times New Roman"/>
        <family val="1"/>
      </rPr>
      <t>50</t>
    </r>
    <r>
      <rPr>
        <sz val="12"/>
        <rFont val="仿宋_GB2312"/>
        <family val="3"/>
      </rPr>
      <t>人，每人补贴</t>
    </r>
    <r>
      <rPr>
        <sz val="12"/>
        <rFont val="Times New Roman"/>
        <family val="1"/>
      </rPr>
      <t>6000</t>
    </r>
    <r>
      <rPr>
        <sz val="12"/>
        <rFont val="仿宋_GB2312"/>
        <family val="3"/>
      </rPr>
      <t>元共计</t>
    </r>
    <r>
      <rPr>
        <sz val="12"/>
        <rFont val="Times New Roman"/>
        <family val="1"/>
      </rPr>
      <t>30</t>
    </r>
    <r>
      <rPr>
        <sz val="12"/>
        <rFont val="仿宋_GB2312"/>
        <family val="3"/>
      </rPr>
      <t>万元）；实施劳务经纪人、劳务中介组织奖励</t>
    </r>
    <r>
      <rPr>
        <sz val="12"/>
        <rFont val="Times New Roman"/>
        <family val="1"/>
      </rPr>
      <t>20</t>
    </r>
    <r>
      <rPr>
        <sz val="12"/>
        <rFont val="仿宋_GB2312"/>
        <family val="3"/>
      </rPr>
      <t>万元；开展闽宁协作专场招聘会</t>
    </r>
    <r>
      <rPr>
        <sz val="12"/>
        <rFont val="Times New Roman"/>
        <family val="1"/>
      </rPr>
      <t>4</t>
    </r>
    <r>
      <rPr>
        <sz val="12"/>
        <rFont val="仿宋_GB2312"/>
        <family val="3"/>
      </rPr>
      <t>场次</t>
    </r>
    <r>
      <rPr>
        <sz val="12"/>
        <rFont val="Times New Roman"/>
        <family val="1"/>
      </rPr>
      <t>6</t>
    </r>
    <r>
      <rPr>
        <sz val="12"/>
        <rFont val="仿宋_GB2312"/>
        <family val="3"/>
      </rPr>
      <t>万元；集中输送务工人员到闽就业共计</t>
    </r>
    <r>
      <rPr>
        <sz val="12"/>
        <rFont val="Times New Roman"/>
        <family val="1"/>
      </rPr>
      <t>22</t>
    </r>
    <r>
      <rPr>
        <sz val="12"/>
        <rFont val="仿宋_GB2312"/>
        <family val="3"/>
      </rPr>
      <t>万元；餐厅补助</t>
    </r>
    <r>
      <rPr>
        <sz val="12"/>
        <rFont val="Times New Roman"/>
        <family val="1"/>
      </rPr>
      <t>12</t>
    </r>
    <r>
      <rPr>
        <sz val="12"/>
        <rFont val="仿宋_GB2312"/>
        <family val="3"/>
      </rPr>
      <t>万元；派往莆田的16名二元制学生返程费用3.2万元，调整后补贴根据实际调剂使用。</t>
    </r>
  </si>
  <si>
    <t>人社局</t>
  </si>
  <si>
    <t>通过组织开展技能培训提高脱贫、边缘易致贫劳动力技能素质和促进稳定就业；通过实施赴闽转移就业奖补政策促进脱贫、边缘易致贫劳动力稳定就业增收；通过召开闽宁协作专场招聘会促进劳动力在闽籍企业就业。</t>
  </si>
  <si>
    <t>帮扶车间生产就业企业补助项目</t>
  </si>
  <si>
    <r>
      <t>用于扶持闽宁协作帮扶车间正常运转，增加取暖功能，按照造价的</t>
    </r>
    <r>
      <rPr>
        <sz val="12"/>
        <rFont val="Times New Roman"/>
        <family val="1"/>
      </rPr>
      <t>30%</t>
    </r>
    <r>
      <rPr>
        <sz val="12"/>
        <rFont val="仿宋_GB2312"/>
        <family val="3"/>
      </rPr>
      <t>给予补助，单个帮扶车间补助不超过</t>
    </r>
    <r>
      <rPr>
        <sz val="12"/>
        <rFont val="Times New Roman"/>
        <family val="1"/>
      </rPr>
      <t>10</t>
    </r>
    <r>
      <rPr>
        <sz val="12"/>
        <rFont val="仿宋_GB2312"/>
        <family val="3"/>
      </rPr>
      <t>万元；促进劳动力就近就业，吸纳稳岗就业</t>
    </r>
    <r>
      <rPr>
        <sz val="12"/>
        <rFont val="Times New Roman"/>
        <family val="1"/>
      </rPr>
      <t>15</t>
    </r>
    <r>
      <rPr>
        <sz val="12"/>
        <rFont val="仿宋_GB2312"/>
        <family val="3"/>
      </rPr>
      <t>人以上给予补助，单个帮扶车间补助不超过</t>
    </r>
    <r>
      <rPr>
        <sz val="12"/>
        <rFont val="Times New Roman"/>
        <family val="1"/>
      </rPr>
      <t>10</t>
    </r>
    <r>
      <rPr>
        <sz val="12"/>
        <rFont val="仿宋_GB2312"/>
        <family val="3"/>
      </rPr>
      <t>万元，合计</t>
    </r>
    <r>
      <rPr>
        <sz val="12"/>
        <rFont val="Times New Roman"/>
        <family val="1"/>
      </rPr>
      <t>120</t>
    </r>
    <r>
      <rPr>
        <sz val="12"/>
        <rFont val="仿宋_GB2312"/>
        <family val="3"/>
      </rPr>
      <t>万元。</t>
    </r>
  </si>
  <si>
    <t>各乡镇</t>
  </si>
  <si>
    <t>促进闽宁协作帮扶车间正常运行，本地劳动力就近就业。</t>
  </si>
  <si>
    <r>
      <t>干部和人才培训项目（</t>
    </r>
    <r>
      <rPr>
        <b/>
        <sz val="12"/>
        <rFont val="Times New Roman"/>
        <family val="1"/>
      </rPr>
      <t>2</t>
    </r>
    <r>
      <rPr>
        <b/>
        <sz val="12"/>
        <rFont val="仿宋_GB2312"/>
        <family val="3"/>
      </rPr>
      <t>个）</t>
    </r>
  </si>
  <si>
    <t>干部培训交流</t>
  </si>
  <si>
    <r>
      <t>县内集中培训县、乡（镇）、村三级乡村振兴干部</t>
    </r>
    <r>
      <rPr>
        <sz val="12"/>
        <rFont val="Times New Roman"/>
        <family val="1"/>
      </rPr>
      <t>4</t>
    </r>
    <r>
      <rPr>
        <sz val="12"/>
        <rFont val="仿宋_GB2312"/>
        <family val="3"/>
      </rPr>
      <t>期</t>
    </r>
    <r>
      <rPr>
        <sz val="12"/>
        <rFont val="Times New Roman"/>
        <family val="1"/>
      </rPr>
      <t>1000</t>
    </r>
    <r>
      <rPr>
        <sz val="12"/>
        <rFont val="仿宋_GB2312"/>
        <family val="3"/>
      </rPr>
      <t>人，安排资金</t>
    </r>
    <r>
      <rPr>
        <sz val="12"/>
        <rFont val="Times New Roman"/>
        <family val="1"/>
      </rPr>
      <t>35</t>
    </r>
    <r>
      <rPr>
        <sz val="12"/>
        <rFont val="仿宋_GB2312"/>
        <family val="3"/>
      </rPr>
      <t>万元；区内观摩交流培训</t>
    </r>
    <r>
      <rPr>
        <sz val="12"/>
        <rFont val="Times New Roman"/>
        <family val="1"/>
      </rPr>
      <t>1期100人，安排资金5万元；区外交流培训3期150人（其中莆田两期），安排资金45万元；本县乡镇村分散培训6次550人次，安排资金5万元。每期培训经费按照实际开支调剂使用。</t>
    </r>
  </si>
  <si>
    <t>区内、区外</t>
  </si>
  <si>
    <r>
      <t>县委组织部</t>
    </r>
    <r>
      <rPr>
        <sz val="12"/>
        <rFont val="Times New Roman"/>
        <family val="1"/>
      </rPr>
      <t xml:space="preserve">
</t>
    </r>
    <r>
      <rPr>
        <sz val="12"/>
        <rFont val="仿宋_GB2312"/>
        <family val="3"/>
      </rPr>
      <t>乡村振兴局</t>
    </r>
  </si>
  <si>
    <t>对县级部门、乡镇乡村振兴干部和驻村工作队成员以及村两委干部进行乡村振兴知识培训，提高干部乡村振兴知识面和能力。</t>
  </si>
  <si>
    <t>致富带头人培训项目</t>
  </si>
  <si>
    <r>
      <t>福建蓉中基地培训创业致富带头人不少于</t>
    </r>
    <r>
      <rPr>
        <sz val="12"/>
        <rFont val="Times New Roman"/>
        <family val="1"/>
      </rPr>
      <t>40</t>
    </r>
    <r>
      <rPr>
        <sz val="12"/>
        <rFont val="仿宋_GB2312"/>
        <family val="3"/>
      </rPr>
      <t>人，培训期限</t>
    </r>
    <r>
      <rPr>
        <sz val="12"/>
        <rFont val="Times New Roman"/>
        <family val="1"/>
      </rPr>
      <t>10</t>
    </r>
    <r>
      <rPr>
        <sz val="12"/>
        <rFont val="仿宋_GB2312"/>
        <family val="3"/>
      </rPr>
      <t>天，培训期间费用为每人每天</t>
    </r>
    <r>
      <rPr>
        <sz val="12"/>
        <rFont val="Times New Roman"/>
        <family val="1"/>
      </rPr>
      <t>450</t>
    </r>
    <r>
      <rPr>
        <sz val="12"/>
        <rFont val="仿宋_GB2312"/>
        <family val="3"/>
      </rPr>
      <t>元。</t>
    </r>
  </si>
  <si>
    <t>福建蓉中培训基地</t>
  </si>
  <si>
    <t>农业农村局</t>
  </si>
  <si>
    <t>提升脱贫户特色种植和养殖能力，从而提高培训对象自我发展能力，进一步增加收入。</t>
  </si>
  <si>
    <r>
      <t>闽宁示范村项目（</t>
    </r>
    <r>
      <rPr>
        <b/>
        <sz val="12"/>
        <rFont val="Times New Roman"/>
        <family val="1"/>
      </rPr>
      <t>3</t>
    </r>
    <r>
      <rPr>
        <b/>
        <sz val="12"/>
        <rFont val="仿宋_GB2312"/>
        <family val="3"/>
      </rPr>
      <t>个）</t>
    </r>
  </si>
  <si>
    <t>石狮开发区麻圪塔村闽宁示范村项目</t>
  </si>
  <si>
    <r>
      <t>新建枸杞烘干加工车间</t>
    </r>
    <r>
      <rPr>
        <sz val="12"/>
        <rFont val="Times New Roman"/>
        <family val="1"/>
      </rPr>
      <t>1</t>
    </r>
    <r>
      <rPr>
        <sz val="12"/>
        <rFont val="仿宋_GB2312"/>
        <family val="3"/>
      </rPr>
      <t>座</t>
    </r>
    <r>
      <rPr>
        <sz val="12"/>
        <rFont val="Times New Roman"/>
        <family val="1"/>
      </rPr>
      <t>1100</t>
    </r>
    <r>
      <rPr>
        <sz val="12"/>
        <rFont val="仿宋_GB2312"/>
        <family val="3"/>
      </rPr>
      <t>平方米，晾晒场硬化</t>
    </r>
    <r>
      <rPr>
        <sz val="12"/>
        <rFont val="Times New Roman"/>
        <family val="1"/>
      </rPr>
      <t>2500</t>
    </r>
    <r>
      <rPr>
        <sz val="12"/>
        <rFont val="仿宋_GB2312"/>
        <family val="3"/>
      </rPr>
      <t>平方米，原有</t>
    </r>
    <r>
      <rPr>
        <sz val="12"/>
        <rFont val="Times New Roman"/>
        <family val="1"/>
      </rPr>
      <t>534</t>
    </r>
    <r>
      <rPr>
        <sz val="12"/>
        <rFont val="仿宋_GB2312"/>
        <family val="3"/>
      </rPr>
      <t>平方米冷库维修改造，室外附属工程。</t>
    </r>
  </si>
  <si>
    <t>发展壮大村集体经济，促进农民增收。</t>
  </si>
  <si>
    <t>下马关镇南安村闽宁示范村项目</t>
  </si>
  <si>
    <r>
      <t>发展</t>
    </r>
    <r>
      <rPr>
        <sz val="12"/>
        <rFont val="Times New Roman"/>
        <family val="1"/>
      </rPr>
      <t>“</t>
    </r>
    <r>
      <rPr>
        <sz val="12"/>
        <rFont val="仿宋_GB2312"/>
        <family val="3"/>
      </rPr>
      <t>闽厝菌菇民宿</t>
    </r>
    <r>
      <rPr>
        <sz val="12"/>
        <rFont val="Times New Roman"/>
        <family val="1"/>
      </rPr>
      <t>+</t>
    </r>
    <r>
      <rPr>
        <sz val="12"/>
        <rFont val="仿宋_GB2312"/>
        <family val="3"/>
      </rPr>
      <t>南安村食用菌基地</t>
    </r>
    <r>
      <rPr>
        <sz val="12"/>
        <rFont val="Times New Roman"/>
        <family val="1"/>
      </rPr>
      <t>”</t>
    </r>
    <r>
      <rPr>
        <sz val="12"/>
        <rFont val="仿宋_GB2312"/>
        <family val="3"/>
      </rPr>
      <t>的文旅项目，改造提升</t>
    </r>
    <r>
      <rPr>
        <sz val="12"/>
        <rFont val="Times New Roman"/>
        <family val="1"/>
      </rPr>
      <t>8</t>
    </r>
    <r>
      <rPr>
        <sz val="12"/>
        <rFont val="仿宋_GB2312"/>
        <family val="3"/>
      </rPr>
      <t>座庭院，每座庭院规划用地面积约</t>
    </r>
    <r>
      <rPr>
        <sz val="12"/>
        <rFont val="Times New Roman"/>
        <family val="1"/>
      </rPr>
      <t>789</t>
    </r>
    <r>
      <rPr>
        <sz val="12"/>
        <rFont val="宋体"/>
        <family val="0"/>
      </rPr>
      <t>平方米</t>
    </r>
    <r>
      <rPr>
        <sz val="12"/>
        <rFont val="仿宋_GB2312"/>
        <family val="3"/>
      </rPr>
      <t>，庭院内规划新建闽厝</t>
    </r>
    <r>
      <rPr>
        <sz val="12"/>
        <rFont val="Times New Roman"/>
        <family val="1"/>
      </rPr>
      <t>1</t>
    </r>
    <r>
      <rPr>
        <sz val="12"/>
        <rFont val="仿宋_GB2312"/>
        <family val="3"/>
      </rPr>
      <t>座（建筑面积约</t>
    </r>
    <r>
      <rPr>
        <sz val="12"/>
        <rFont val="Times New Roman"/>
        <family val="1"/>
      </rPr>
      <t>123</t>
    </r>
    <r>
      <rPr>
        <sz val="12"/>
        <rFont val="仿宋_GB2312"/>
        <family val="3"/>
      </rPr>
      <t>平方米）、改造既有安置房</t>
    </r>
    <r>
      <rPr>
        <sz val="12"/>
        <rFont val="Times New Roman"/>
        <family val="1"/>
      </rPr>
      <t>1</t>
    </r>
    <r>
      <rPr>
        <sz val="12"/>
        <rFont val="仿宋_GB2312"/>
        <family val="3"/>
      </rPr>
      <t>座（建筑面积约</t>
    </r>
    <r>
      <rPr>
        <sz val="12"/>
        <rFont val="Times New Roman"/>
        <family val="1"/>
      </rPr>
      <t>53</t>
    </r>
    <r>
      <rPr>
        <sz val="12"/>
        <rFont val="仿宋_GB2312"/>
        <family val="3"/>
      </rPr>
      <t>平方米）、新建菌菇棚</t>
    </r>
    <r>
      <rPr>
        <sz val="12"/>
        <rFont val="Times New Roman"/>
        <family val="1"/>
      </rPr>
      <t>1</t>
    </r>
    <r>
      <rPr>
        <sz val="12"/>
        <rFont val="仿宋_GB2312"/>
        <family val="3"/>
      </rPr>
      <t>座（建筑面积约</t>
    </r>
    <r>
      <rPr>
        <sz val="12"/>
        <rFont val="Times New Roman"/>
        <family val="1"/>
      </rPr>
      <t>140</t>
    </r>
    <r>
      <rPr>
        <sz val="12"/>
        <rFont val="仿宋_GB2312"/>
        <family val="3"/>
      </rPr>
      <t>平方米）以及配套设施等。</t>
    </r>
  </si>
  <si>
    <t>通过实施该项目，推动乡村旅游与其他产业融合发展，助力巩固脱贫攻坚成果。</t>
  </si>
  <si>
    <t>兴隆乡王团村闽宁示范村项目</t>
  </si>
  <si>
    <r>
      <t>王团村群众房前屋后等地点种植吊干杏约</t>
    </r>
    <r>
      <rPr>
        <sz val="12"/>
        <rFont val="Times New Roman"/>
        <family val="1"/>
      </rPr>
      <t>13500</t>
    </r>
    <r>
      <rPr>
        <sz val="12"/>
        <rFont val="仿宋_GB2312"/>
        <family val="3"/>
      </rPr>
      <t>多株（树苗根茎直径不小于</t>
    </r>
    <r>
      <rPr>
        <sz val="12"/>
        <rFont val="Times New Roman"/>
        <family val="1"/>
      </rPr>
      <t>1.4</t>
    </r>
    <r>
      <rPr>
        <sz val="12"/>
        <rFont val="仿宋_GB2312"/>
        <family val="3"/>
      </rPr>
      <t>厘米）；大棚种植基地环境提升，周边道路硬化、部分场地铺装彩色面包砖，道路及硬化场地周边安装混凝土平道牙539米。辐射周边种植吊干杏1550亩51123株，包括苗木采购、挖坑、灌水和管护等，平整场地72532平方米，作业道路3300平方米。</t>
    </r>
  </si>
  <si>
    <t>兴隆乡王团村</t>
  </si>
  <si>
    <t>兴隆乡</t>
  </si>
  <si>
    <t>帮扶发展吊干杏产业，提升设施农业基地，增加群众收入。</t>
  </si>
  <si>
    <t>中标价494.7万元，2022年当年安排240万元。</t>
  </si>
  <si>
    <t>乡村公共基础设施建设项目（3个）</t>
  </si>
  <si>
    <t>预旺镇物流配送中心基础设施建设项目</t>
  </si>
  <si>
    <r>
      <t>新建物流配送中心硬化场地约</t>
    </r>
    <r>
      <rPr>
        <sz val="12"/>
        <rFont val="Times New Roman"/>
        <family val="1"/>
      </rPr>
      <t>10000</t>
    </r>
    <r>
      <rPr>
        <sz val="12"/>
        <rFont val="仿宋_GB2312"/>
        <family val="3"/>
      </rPr>
      <t>平方米及排水设施。</t>
    </r>
  </si>
  <si>
    <t>预旺镇北关村</t>
  </si>
  <si>
    <t>预旺镇</t>
  </si>
  <si>
    <t>加强贸易集散区位优势，辐射带动镇域经济发展。</t>
  </si>
  <si>
    <t>石狮开发区麻圪塔村闽宁北路项目</t>
  </si>
  <si>
    <t>新建麻圪塔村闽宁北路，铺砂砾1公里，修建北沟坝体100米。</t>
  </si>
  <si>
    <t>麻圪塔村</t>
  </si>
  <si>
    <t>提升道路通畅能力，确保群众出行方便</t>
  </si>
  <si>
    <t>同心县人民医院下马关分院门诊综合楼项目</t>
  </si>
  <si>
    <t>新建同心县人民医院下马关分院1#门诊综合楼，该楼为地上3层，局部4层的多层公共建筑，框架结构，建筑面积约6100平方米。闽宁资金投入235万元。</t>
  </si>
  <si>
    <t>卫健局</t>
  </si>
  <si>
    <t>项目建成后将扩大同心县人民医院下马关分院规模，提升公共卫生服务能力</t>
  </si>
  <si>
    <t>提升基本公共教育服务水平项目（1个）</t>
  </si>
  <si>
    <t>同心县职业技术学校综合实训楼配套设施设备建设项目</t>
  </si>
  <si>
    <r>
      <t>为提升本地职业技术教育水平，对职业学校购置综合实训楼机电一体、互联网等配套设施设备给予补助。其中：智慧化老年护理实训中心配置虚拟仿真教学平台、虚拟仿真系统、客户端、工作台等约</t>
    </r>
    <r>
      <rPr>
        <sz val="12"/>
        <rFont val="Times New Roman"/>
        <family val="1"/>
      </rPr>
      <t>60</t>
    </r>
    <r>
      <rPr>
        <sz val="12"/>
        <rFont val="仿宋_GB2312"/>
        <family val="3"/>
      </rPr>
      <t>万元；数字工厂影视后期实训室配置学生机、教师机、监视器、光纤模块、智慧黑板等约</t>
    </r>
    <r>
      <rPr>
        <sz val="12"/>
        <rFont val="Times New Roman"/>
        <family val="1"/>
      </rPr>
      <t>120</t>
    </r>
    <r>
      <rPr>
        <sz val="12"/>
        <rFont val="仿宋_GB2312"/>
        <family val="3"/>
      </rPr>
      <t>万元。</t>
    </r>
  </si>
  <si>
    <t>职业学校</t>
  </si>
  <si>
    <t>完善学校综合实训楼相关配套设施设备，提升教学实践能力。</t>
  </si>
  <si>
    <t>改善乡村人居环境项目（1个）</t>
  </si>
  <si>
    <t>马高庄乡白阳洼村移民安置点人居环境提升改造建设项目</t>
  </si>
  <si>
    <t>马高庄乡白阳洼村安置点村庄干道（巷道）绿化、道路路牙建设、移民迁出陈列中心提升改造，生态养鸡场2.6公里砂石路及周边绿化等。</t>
  </si>
  <si>
    <t>马高庄乡白阳洼村</t>
  </si>
  <si>
    <t>马高庄乡</t>
  </si>
  <si>
    <r>
      <t>实施乡村振兴人居环境综合整治示范村建设，扎实推进移民村</t>
    </r>
    <r>
      <rPr>
        <sz val="12"/>
        <rFont val="Times New Roman"/>
        <family val="1"/>
      </rPr>
      <t>“</t>
    </r>
    <r>
      <rPr>
        <sz val="12"/>
        <rFont val="仿宋_GB2312"/>
        <family val="3"/>
      </rPr>
      <t>四大提升行动</t>
    </r>
    <r>
      <rPr>
        <sz val="12"/>
        <rFont val="Times New Roman"/>
        <family val="1"/>
      </rPr>
      <t>”</t>
    </r>
    <r>
      <rPr>
        <sz val="12"/>
        <rFont val="仿宋_GB2312"/>
        <family val="3"/>
      </rPr>
      <t>，持续巩固拓展脱贫攻坚成果同乡村振兴有效衔接。</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</si>
</sst>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50">
    <font>
      <sz val="11"/>
      <color theme="1"/>
      <name val="Calibri"/>
      <family val="0"/>
    </font>
    <font>
      <sz val="11"/>
      <name val="宋体"/>
      <family val="0"/>
    </font>
    <font>
      <sz val="12"/>
      <name val="Times New Roman"/>
      <family val="1"/>
    </font>
    <font>
      <b/>
      <sz val="12"/>
      <name val="Times New Roman"/>
      <family val="1"/>
    </font>
    <font>
      <sz val="11"/>
      <name val="等线"/>
      <family val="0"/>
    </font>
    <font>
      <sz val="16"/>
      <name val="黑体"/>
      <family val="3"/>
    </font>
    <font>
      <sz val="26"/>
      <name val="方正小标宋简体"/>
      <family val="0"/>
    </font>
    <font>
      <sz val="14"/>
      <name val="仿宋_GB2312"/>
      <family val="3"/>
    </font>
    <font>
      <b/>
      <sz val="12"/>
      <name val="仿宋_GB2312"/>
      <family val="3"/>
    </font>
    <font>
      <sz val="12"/>
      <name val="仿宋_GB2312"/>
      <family val="3"/>
    </font>
    <font>
      <sz val="12"/>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border>
    <border>
      <left style="thin"/>
      <right style="thin"/>
      <top/>
      <bottom/>
    </border>
    <border>
      <left style="thin"/>
      <right style="thin"/>
      <top style="thin"/>
      <bottom style="thin"/>
    </border>
    <border>
      <left style="thin"/>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48" fillId="0" borderId="0">
      <alignment vertical="center"/>
      <protection/>
    </xf>
  </cellStyleXfs>
  <cellXfs count="37">
    <xf numFmtId="0" fontId="0" fillId="0" borderId="0" xfId="0" applyFont="1" applyAlignment="1">
      <alignment vertical="center"/>
    </xf>
    <xf numFmtId="0" fontId="2"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2" fillId="33" borderId="0" xfId="0" applyFont="1" applyFill="1" applyAlignment="1">
      <alignment vertical="center"/>
    </xf>
    <xf numFmtId="0" fontId="49"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5"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176" fontId="2" fillId="0" borderId="11" xfId="0" applyNumberFormat="1" applyFont="1" applyFill="1" applyBorder="1" applyAlignment="1">
      <alignment horizontal="center" vertical="center" wrapText="1"/>
    </xf>
    <xf numFmtId="0" fontId="9"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 fillId="0" borderId="11" xfId="0" applyFont="1" applyFill="1" applyBorder="1" applyAlignment="1">
      <alignment horizontal="center" vertical="center"/>
    </xf>
    <xf numFmtId="177" fontId="2"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6" fillId="0" borderId="12" xfId="0" applyFont="1" applyFill="1" applyBorder="1" applyAlignment="1">
      <alignment horizontal="center" vertical="center"/>
    </xf>
    <xf numFmtId="10"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2"/>
  <sheetViews>
    <sheetView tabSelected="1" zoomScaleSheetLayoutView="100" workbookViewId="0" topLeftCell="A1">
      <pane ySplit="6" topLeftCell="A19" activePane="bottomLeft" state="frozen"/>
      <selection pane="bottomLeft" activeCell="C19" sqref="C19"/>
    </sheetView>
  </sheetViews>
  <sheetFormatPr defaultColWidth="9.00390625" defaultRowHeight="15"/>
  <cols>
    <col min="1" max="1" width="8.57421875" style="3" customWidth="1"/>
    <col min="2" max="2" width="18.421875" style="2" customWidth="1"/>
    <col min="3" max="3" width="58.8515625" style="2" customWidth="1"/>
    <col min="4" max="4" width="9.8515625" style="2" customWidth="1"/>
    <col min="5" max="5" width="12.57421875" style="6" customWidth="1"/>
    <col min="6" max="6" width="8.00390625" style="7" customWidth="1"/>
    <col min="7" max="8" width="8.28125" style="7" customWidth="1"/>
    <col min="9" max="10" width="8.28125" style="2" customWidth="1"/>
    <col min="11" max="11" width="24.00390625" style="2" customWidth="1"/>
    <col min="12" max="12" width="10.00390625" style="7" customWidth="1"/>
    <col min="13" max="13" width="9.00390625" style="2" customWidth="1"/>
    <col min="14" max="14" width="18.421875" style="2" customWidth="1"/>
    <col min="15" max="16384" width="9.00390625" style="2" customWidth="1"/>
  </cols>
  <sheetData>
    <row r="1" spans="1:12" ht="21.75" customHeight="1">
      <c r="A1" s="8" t="s">
        <v>0</v>
      </c>
      <c r="B1" s="1"/>
      <c r="C1" s="1"/>
      <c r="D1" s="1"/>
      <c r="E1" s="9"/>
      <c r="F1" s="10"/>
      <c r="G1" s="10"/>
      <c r="H1" s="10"/>
      <c r="I1" s="1"/>
      <c r="J1" s="1"/>
      <c r="K1" s="1"/>
      <c r="L1" s="10"/>
    </row>
    <row r="2" spans="1:12" s="1" customFormat="1" ht="34.5" customHeight="1">
      <c r="A2" s="11" t="s">
        <v>1</v>
      </c>
      <c r="B2" s="12"/>
      <c r="C2" s="12"/>
      <c r="D2" s="12"/>
      <c r="E2" s="12"/>
      <c r="F2" s="12"/>
      <c r="G2" s="12"/>
      <c r="H2" s="12"/>
      <c r="I2" s="12"/>
      <c r="J2" s="12"/>
      <c r="K2" s="12"/>
      <c r="L2" s="31"/>
    </row>
    <row r="3" spans="1:12" s="1" customFormat="1" ht="18.75" customHeight="1">
      <c r="A3" s="13" t="s">
        <v>2</v>
      </c>
      <c r="B3" s="13"/>
      <c r="C3" s="13"/>
      <c r="D3" s="13"/>
      <c r="E3" s="13"/>
      <c r="F3" s="13"/>
      <c r="G3" s="13"/>
      <c r="H3" s="13"/>
      <c r="I3" s="13"/>
      <c r="J3" s="13"/>
      <c r="K3" s="13"/>
      <c r="L3" s="13"/>
    </row>
    <row r="4" spans="1:12" ht="27" customHeight="1">
      <c r="A4" s="14" t="s">
        <v>3</v>
      </c>
      <c r="B4" s="14" t="s">
        <v>4</v>
      </c>
      <c r="C4" s="14" t="s">
        <v>5</v>
      </c>
      <c r="D4" s="14" t="s">
        <v>6</v>
      </c>
      <c r="E4" s="14" t="s">
        <v>7</v>
      </c>
      <c r="F4" s="14" t="s">
        <v>8</v>
      </c>
      <c r="G4" s="15" t="s">
        <v>9</v>
      </c>
      <c r="H4" s="14" t="s">
        <v>10</v>
      </c>
      <c r="I4" s="14" t="s">
        <v>11</v>
      </c>
      <c r="J4" s="15"/>
      <c r="K4" s="14" t="s">
        <v>12</v>
      </c>
      <c r="L4" s="14" t="s">
        <v>13</v>
      </c>
    </row>
    <row r="5" spans="1:12" ht="54" customHeight="1">
      <c r="A5" s="15"/>
      <c r="B5" s="15"/>
      <c r="C5" s="15"/>
      <c r="D5" s="15"/>
      <c r="E5" s="15"/>
      <c r="F5" s="15"/>
      <c r="G5" s="15"/>
      <c r="H5" s="15"/>
      <c r="I5" s="14" t="s">
        <v>14</v>
      </c>
      <c r="J5" s="14" t="s">
        <v>15</v>
      </c>
      <c r="K5" s="15"/>
      <c r="L5" s="15"/>
    </row>
    <row r="6" spans="1:12" ht="34.5" customHeight="1">
      <c r="A6" s="15"/>
      <c r="B6" s="14" t="s">
        <v>16</v>
      </c>
      <c r="C6" s="15"/>
      <c r="D6" s="15"/>
      <c r="E6" s="15"/>
      <c r="F6" s="16">
        <f>SUM(F7+F23+F27+F30+F34+F38+F40)</f>
        <v>14330.36</v>
      </c>
      <c r="G6" s="16">
        <f>SUM(G7+G23+G27+G30+G34+G38+G40)</f>
        <v>7100</v>
      </c>
      <c r="H6" s="16">
        <f>SUM(H7+H23+H27+H30+H34+H38+H40)</f>
        <v>7100</v>
      </c>
      <c r="I6" s="16">
        <f>SUBTOTAL(9,I7:I41)</f>
        <v>103572</v>
      </c>
      <c r="J6" s="16">
        <f>SUBTOTAL(9,J7:J41)</f>
        <v>5014</v>
      </c>
      <c r="K6" s="15"/>
      <c r="L6" s="17"/>
    </row>
    <row r="7" spans="1:12" ht="34.5" customHeight="1">
      <c r="A7" s="14" t="s">
        <v>17</v>
      </c>
      <c r="B7" s="14" t="s">
        <v>18</v>
      </c>
      <c r="C7" s="15"/>
      <c r="D7" s="15"/>
      <c r="E7" s="15"/>
      <c r="F7" s="16">
        <f>SUBTOTAL(9,F8:F22)</f>
        <v>9037</v>
      </c>
      <c r="G7" s="16">
        <f>SUBTOTAL(9,G8:G22)</f>
        <v>4935</v>
      </c>
      <c r="H7" s="16">
        <f>SUBTOTAL(9,H8:H22)</f>
        <v>4935</v>
      </c>
      <c r="I7" s="16">
        <f>SUBTOTAL(9,I8:I22)</f>
        <v>10686</v>
      </c>
      <c r="J7" s="16">
        <f>SUBTOTAL(9,J8:J22)</f>
        <v>2755</v>
      </c>
      <c r="K7" s="15"/>
      <c r="L7" s="32">
        <f>H7/H6</f>
        <v>0.6950704225352112</v>
      </c>
    </row>
    <row r="8" spans="1:12" ht="34.5" customHeight="1">
      <c r="A8" s="14" t="s">
        <v>19</v>
      </c>
      <c r="B8" s="14" t="s">
        <v>20</v>
      </c>
      <c r="C8" s="17"/>
      <c r="D8" s="15"/>
      <c r="E8" s="17"/>
      <c r="F8" s="16">
        <f>SUBTOTAL(9,F9:F15)</f>
        <v>1635</v>
      </c>
      <c r="G8" s="16">
        <f>SUBTOTAL(9,G9:G15)</f>
        <v>1635</v>
      </c>
      <c r="H8" s="16">
        <f>SUBTOTAL(9,H9:H15)</f>
        <v>1635</v>
      </c>
      <c r="I8" s="16">
        <f>SUBTOTAL(9,I9:I15)</f>
        <v>6556</v>
      </c>
      <c r="J8" s="16">
        <f>SUBTOTAL(9,J9:J15)</f>
        <v>2015</v>
      </c>
      <c r="K8" s="17"/>
      <c r="L8" s="17"/>
    </row>
    <row r="9" spans="1:12" ht="87" customHeight="1">
      <c r="A9" s="18">
        <v>1</v>
      </c>
      <c r="B9" s="19" t="s">
        <v>21</v>
      </c>
      <c r="C9" s="20" t="s">
        <v>22</v>
      </c>
      <c r="D9" s="19" t="s">
        <v>23</v>
      </c>
      <c r="E9" s="19" t="s">
        <v>24</v>
      </c>
      <c r="F9" s="21">
        <v>120</v>
      </c>
      <c r="G9" s="21">
        <v>120</v>
      </c>
      <c r="H9" s="21">
        <v>120</v>
      </c>
      <c r="I9" s="21">
        <v>142</v>
      </c>
      <c r="J9" s="21">
        <v>87</v>
      </c>
      <c r="K9" s="20" t="s">
        <v>25</v>
      </c>
      <c r="L9" s="33"/>
    </row>
    <row r="10" spans="1:12" ht="90.75" customHeight="1">
      <c r="A10" s="18">
        <v>2</v>
      </c>
      <c r="B10" s="19" t="s">
        <v>26</v>
      </c>
      <c r="C10" s="20" t="s">
        <v>27</v>
      </c>
      <c r="D10" s="19" t="s">
        <v>28</v>
      </c>
      <c r="E10" s="19" t="s">
        <v>24</v>
      </c>
      <c r="F10" s="21">
        <v>215</v>
      </c>
      <c r="G10" s="21">
        <v>215</v>
      </c>
      <c r="H10" s="21">
        <f aca="true" t="shared" si="0" ref="H10:H12">G10</f>
        <v>215</v>
      </c>
      <c r="I10" s="21">
        <v>322</v>
      </c>
      <c r="J10" s="21">
        <v>161</v>
      </c>
      <c r="K10" s="20" t="s">
        <v>29</v>
      </c>
      <c r="L10" s="33"/>
    </row>
    <row r="11" spans="1:12" ht="84.75" customHeight="1">
      <c r="A11" s="18">
        <v>3</v>
      </c>
      <c r="B11" s="19" t="s">
        <v>30</v>
      </c>
      <c r="C11" s="20" t="s">
        <v>31</v>
      </c>
      <c r="D11" s="19" t="s">
        <v>32</v>
      </c>
      <c r="E11" s="19" t="s">
        <v>33</v>
      </c>
      <c r="F11" s="21">
        <v>210</v>
      </c>
      <c r="G11" s="21">
        <v>210</v>
      </c>
      <c r="H11" s="21">
        <f t="shared" si="0"/>
        <v>210</v>
      </c>
      <c r="I11" s="21">
        <v>120</v>
      </c>
      <c r="J11" s="21">
        <v>25</v>
      </c>
      <c r="K11" s="20" t="s">
        <v>29</v>
      </c>
      <c r="L11" s="33"/>
    </row>
    <row r="12" spans="1:12" ht="78" customHeight="1">
      <c r="A12" s="18">
        <v>4</v>
      </c>
      <c r="B12" s="19" t="s">
        <v>34</v>
      </c>
      <c r="C12" s="20" t="s">
        <v>35</v>
      </c>
      <c r="D12" s="19" t="s">
        <v>32</v>
      </c>
      <c r="E12" s="19" t="s">
        <v>33</v>
      </c>
      <c r="F12" s="21">
        <v>200</v>
      </c>
      <c r="G12" s="21">
        <f>F12</f>
        <v>200</v>
      </c>
      <c r="H12" s="21">
        <f t="shared" si="0"/>
        <v>200</v>
      </c>
      <c r="I12" s="21">
        <v>70</v>
      </c>
      <c r="J12" s="21">
        <v>20</v>
      </c>
      <c r="K12" s="20" t="s">
        <v>36</v>
      </c>
      <c r="L12" s="33"/>
    </row>
    <row r="13" spans="1:12" ht="75.75" customHeight="1">
      <c r="A13" s="18">
        <v>5</v>
      </c>
      <c r="B13" s="19" t="s">
        <v>37</v>
      </c>
      <c r="C13" s="20" t="s">
        <v>38</v>
      </c>
      <c r="D13" s="19" t="s">
        <v>39</v>
      </c>
      <c r="E13" s="19" t="s">
        <v>40</v>
      </c>
      <c r="F13" s="21">
        <v>390</v>
      </c>
      <c r="G13" s="21">
        <f>F13</f>
        <v>390</v>
      </c>
      <c r="H13" s="21">
        <v>390</v>
      </c>
      <c r="I13" s="21">
        <v>4142</v>
      </c>
      <c r="J13" s="21">
        <v>1372</v>
      </c>
      <c r="K13" s="20" t="s">
        <v>41</v>
      </c>
      <c r="L13" s="33"/>
    </row>
    <row r="14" spans="1:12" s="2" customFormat="1" ht="87" customHeight="1">
      <c r="A14" s="18">
        <v>6</v>
      </c>
      <c r="B14" s="19" t="s">
        <v>42</v>
      </c>
      <c r="C14" s="20" t="s">
        <v>43</v>
      </c>
      <c r="D14" s="19" t="s">
        <v>44</v>
      </c>
      <c r="E14" s="19" t="s">
        <v>45</v>
      </c>
      <c r="F14" s="21">
        <v>200</v>
      </c>
      <c r="G14" s="21">
        <v>200</v>
      </c>
      <c r="H14" s="21">
        <v>200</v>
      </c>
      <c r="I14" s="34">
        <v>1500</v>
      </c>
      <c r="J14" s="34">
        <v>300</v>
      </c>
      <c r="K14" s="20" t="s">
        <v>46</v>
      </c>
      <c r="L14" s="33"/>
    </row>
    <row r="15" spans="1:12" s="2" customFormat="1" ht="99.75" customHeight="1">
      <c r="A15" s="18">
        <v>7</v>
      </c>
      <c r="B15" s="19" t="s">
        <v>47</v>
      </c>
      <c r="C15" s="20" t="s">
        <v>48</v>
      </c>
      <c r="D15" s="19" t="s">
        <v>49</v>
      </c>
      <c r="E15" s="19" t="s">
        <v>33</v>
      </c>
      <c r="F15" s="21">
        <v>300</v>
      </c>
      <c r="G15" s="21">
        <v>300</v>
      </c>
      <c r="H15" s="21">
        <v>300</v>
      </c>
      <c r="I15" s="34">
        <v>260</v>
      </c>
      <c r="J15" s="34">
        <v>50</v>
      </c>
      <c r="K15" s="20" t="s">
        <v>50</v>
      </c>
      <c r="L15" s="18"/>
    </row>
    <row r="16" spans="1:12" s="3" customFormat="1" ht="34.5" customHeight="1">
      <c r="A16" s="18"/>
      <c r="B16" s="14" t="s">
        <v>51</v>
      </c>
      <c r="C16" s="17"/>
      <c r="D16" s="15"/>
      <c r="E16" s="15"/>
      <c r="F16" s="16">
        <f aca="true" t="shared" si="1" ref="F16:J16">SUBTOTAL(9,F17:F17)</f>
        <v>450</v>
      </c>
      <c r="G16" s="16">
        <f t="shared" si="1"/>
        <v>450</v>
      </c>
      <c r="H16" s="16">
        <f t="shared" si="1"/>
        <v>450</v>
      </c>
      <c r="I16" s="16">
        <f t="shared" si="1"/>
        <v>10</v>
      </c>
      <c r="J16" s="16">
        <f t="shared" si="1"/>
        <v>0</v>
      </c>
      <c r="K16" s="35"/>
      <c r="L16" s="17"/>
    </row>
    <row r="17" spans="1:12" s="4" customFormat="1" ht="79.5" customHeight="1">
      <c r="A17" s="18">
        <v>8</v>
      </c>
      <c r="B17" s="19" t="s">
        <v>52</v>
      </c>
      <c r="C17" s="20" t="s">
        <v>53</v>
      </c>
      <c r="D17" s="19" t="s">
        <v>54</v>
      </c>
      <c r="E17" s="19" t="s">
        <v>54</v>
      </c>
      <c r="F17" s="21">
        <v>450</v>
      </c>
      <c r="G17" s="21">
        <v>450</v>
      </c>
      <c r="H17" s="21">
        <v>450</v>
      </c>
      <c r="I17" s="21">
        <v>10</v>
      </c>
      <c r="J17" s="21"/>
      <c r="K17" s="20" t="s">
        <v>55</v>
      </c>
      <c r="L17" s="18"/>
    </row>
    <row r="18" spans="1:12" s="3" customFormat="1" ht="34.5" customHeight="1">
      <c r="A18" s="18"/>
      <c r="B18" s="14" t="s">
        <v>56</v>
      </c>
      <c r="C18" s="17"/>
      <c r="D18" s="15"/>
      <c r="E18" s="15"/>
      <c r="F18" s="16">
        <f aca="true" t="shared" si="2" ref="F18:J18">SUBTOTAL(9,F19:F19)</f>
        <v>6552</v>
      </c>
      <c r="G18" s="16">
        <f t="shared" si="2"/>
        <v>2450</v>
      </c>
      <c r="H18" s="16">
        <f t="shared" si="2"/>
        <v>2450</v>
      </c>
      <c r="I18" s="16">
        <f t="shared" si="2"/>
        <v>600</v>
      </c>
      <c r="J18" s="16">
        <f t="shared" si="2"/>
        <v>30</v>
      </c>
      <c r="K18" s="35"/>
      <c r="L18" s="17"/>
    </row>
    <row r="19" spans="1:12" s="4" customFormat="1" ht="132" customHeight="1">
      <c r="A19" s="18">
        <v>9</v>
      </c>
      <c r="B19" s="19" t="s">
        <v>57</v>
      </c>
      <c r="C19" s="20" t="s">
        <v>58</v>
      </c>
      <c r="D19" s="19" t="s">
        <v>59</v>
      </c>
      <c r="E19" s="19" t="s">
        <v>54</v>
      </c>
      <c r="F19" s="21">
        <v>6552</v>
      </c>
      <c r="G19" s="21">
        <v>2450</v>
      </c>
      <c r="H19" s="21">
        <v>2450</v>
      </c>
      <c r="I19" s="21">
        <v>600</v>
      </c>
      <c r="J19" s="21">
        <v>30</v>
      </c>
      <c r="K19" s="20" t="s">
        <v>60</v>
      </c>
      <c r="L19" s="19" t="s">
        <v>61</v>
      </c>
    </row>
    <row r="20" spans="1:12" s="3" customFormat="1" ht="34.5" customHeight="1">
      <c r="A20" s="18"/>
      <c r="B20" s="14" t="s">
        <v>62</v>
      </c>
      <c r="C20" s="17"/>
      <c r="D20" s="15"/>
      <c r="E20" s="15"/>
      <c r="F20" s="16">
        <f aca="true" t="shared" si="3" ref="F20:J20">SUBTOTAL(9,F21:F22)</f>
        <v>400</v>
      </c>
      <c r="G20" s="16">
        <f t="shared" si="3"/>
        <v>400</v>
      </c>
      <c r="H20" s="16">
        <f t="shared" si="3"/>
        <v>400</v>
      </c>
      <c r="I20" s="16">
        <f t="shared" si="3"/>
        <v>3520</v>
      </c>
      <c r="J20" s="16">
        <f t="shared" si="3"/>
        <v>710</v>
      </c>
      <c r="K20" s="35"/>
      <c r="L20" s="17"/>
    </row>
    <row r="21" spans="1:12" ht="79.5" customHeight="1">
      <c r="A21" s="18">
        <v>10</v>
      </c>
      <c r="B21" s="19" t="s">
        <v>63</v>
      </c>
      <c r="C21" s="20" t="s">
        <v>64</v>
      </c>
      <c r="D21" s="19" t="s">
        <v>65</v>
      </c>
      <c r="E21" s="19" t="s">
        <v>66</v>
      </c>
      <c r="F21" s="21">
        <v>300</v>
      </c>
      <c r="G21" s="21">
        <v>300</v>
      </c>
      <c r="H21" s="21">
        <v>300</v>
      </c>
      <c r="I21" s="21">
        <v>3280</v>
      </c>
      <c r="J21" s="21">
        <v>560</v>
      </c>
      <c r="K21" s="20" t="s">
        <v>67</v>
      </c>
      <c r="L21" s="33"/>
    </row>
    <row r="22" spans="1:12" ht="76.5" customHeight="1">
      <c r="A22" s="18">
        <v>11</v>
      </c>
      <c r="B22" s="19" t="s">
        <v>68</v>
      </c>
      <c r="C22" s="20" t="s">
        <v>69</v>
      </c>
      <c r="D22" s="19" t="s">
        <v>70</v>
      </c>
      <c r="E22" s="19" t="s">
        <v>71</v>
      </c>
      <c r="F22" s="21">
        <v>100</v>
      </c>
      <c r="G22" s="21">
        <v>100</v>
      </c>
      <c r="H22" s="21">
        <v>100</v>
      </c>
      <c r="I22" s="21">
        <v>240</v>
      </c>
      <c r="J22" s="21">
        <v>150</v>
      </c>
      <c r="K22" s="20" t="s">
        <v>67</v>
      </c>
      <c r="L22" s="33"/>
    </row>
    <row r="23" spans="1:12" s="3" customFormat="1" ht="34.5" customHeight="1">
      <c r="A23" s="18"/>
      <c r="B23" s="14" t="s">
        <v>72</v>
      </c>
      <c r="C23" s="17"/>
      <c r="D23" s="15"/>
      <c r="E23" s="15"/>
      <c r="F23" s="16">
        <f>SUBTOTAL(9,F24:F26)</f>
        <v>460</v>
      </c>
      <c r="G23" s="16">
        <f>SUBTOTAL(9,G24:G26)</f>
        <v>460</v>
      </c>
      <c r="H23" s="16">
        <f>SUBTOTAL(9,H24:H26)</f>
        <v>460</v>
      </c>
      <c r="I23" s="16">
        <f>SUBTOTAL(9,I24:I26)</f>
        <v>910</v>
      </c>
      <c r="J23" s="16">
        <f>SUBTOTAL(9,J24:J26)</f>
        <v>598</v>
      </c>
      <c r="K23" s="35"/>
      <c r="L23" s="32">
        <f>H23/H6</f>
        <v>0.0647887323943662</v>
      </c>
    </row>
    <row r="24" spans="1:12" ht="78.75" customHeight="1">
      <c r="A24" s="18">
        <v>12</v>
      </c>
      <c r="B24" s="19" t="s">
        <v>73</v>
      </c>
      <c r="C24" s="20" t="s">
        <v>74</v>
      </c>
      <c r="D24" s="19" t="s">
        <v>75</v>
      </c>
      <c r="E24" s="19" t="s">
        <v>76</v>
      </c>
      <c r="F24" s="21">
        <v>20</v>
      </c>
      <c r="G24" s="21">
        <v>20</v>
      </c>
      <c r="H24" s="21">
        <v>20</v>
      </c>
      <c r="I24" s="21">
        <v>30</v>
      </c>
      <c r="J24" s="21">
        <v>18</v>
      </c>
      <c r="K24" s="20" t="s">
        <v>77</v>
      </c>
      <c r="L24" s="33"/>
    </row>
    <row r="25" spans="1:12" ht="214.5" customHeight="1">
      <c r="A25" s="18">
        <v>13</v>
      </c>
      <c r="B25" s="19" t="s">
        <v>78</v>
      </c>
      <c r="C25" s="20" t="s">
        <v>79</v>
      </c>
      <c r="D25" s="19" t="s">
        <v>65</v>
      </c>
      <c r="E25" s="19" t="s">
        <v>80</v>
      </c>
      <c r="F25" s="21">
        <v>320</v>
      </c>
      <c r="G25" s="21">
        <v>320</v>
      </c>
      <c r="H25" s="21">
        <v>320</v>
      </c>
      <c r="I25" s="21">
        <v>640</v>
      </c>
      <c r="J25" s="21">
        <v>480</v>
      </c>
      <c r="K25" s="20" t="s">
        <v>81</v>
      </c>
      <c r="L25" s="33"/>
    </row>
    <row r="26" spans="1:12" ht="84.75" customHeight="1">
      <c r="A26" s="18">
        <v>14</v>
      </c>
      <c r="B26" s="22" t="s">
        <v>82</v>
      </c>
      <c r="C26" s="23" t="s">
        <v>83</v>
      </c>
      <c r="D26" s="22" t="s">
        <v>84</v>
      </c>
      <c r="E26" s="22" t="s">
        <v>71</v>
      </c>
      <c r="F26" s="21">
        <v>120</v>
      </c>
      <c r="G26" s="21">
        <v>120</v>
      </c>
      <c r="H26" s="21">
        <v>120</v>
      </c>
      <c r="I26" s="21">
        <v>240</v>
      </c>
      <c r="J26" s="21">
        <v>100</v>
      </c>
      <c r="K26" s="20" t="s">
        <v>85</v>
      </c>
      <c r="L26" s="33"/>
    </row>
    <row r="27" spans="1:12" s="3" customFormat="1" ht="34.5" customHeight="1">
      <c r="A27" s="18"/>
      <c r="B27" s="14" t="s">
        <v>86</v>
      </c>
      <c r="C27" s="17"/>
      <c r="D27" s="15"/>
      <c r="E27" s="15"/>
      <c r="F27" s="16">
        <f aca="true" t="shared" si="4" ref="F27:J27">SUBTOTAL(9,F28:F29)</f>
        <v>120</v>
      </c>
      <c r="G27" s="16">
        <f t="shared" si="4"/>
        <v>120</v>
      </c>
      <c r="H27" s="16">
        <f t="shared" si="4"/>
        <v>120</v>
      </c>
      <c r="I27" s="16">
        <f t="shared" si="4"/>
        <v>1540</v>
      </c>
      <c r="J27" s="16">
        <f t="shared" si="4"/>
        <v>0</v>
      </c>
      <c r="K27" s="35"/>
      <c r="L27" s="32">
        <f>H27/H6</f>
        <v>0.016901408450704224</v>
      </c>
    </row>
    <row r="28" spans="1:12" ht="99.75" customHeight="1">
      <c r="A28" s="18">
        <v>15</v>
      </c>
      <c r="B28" s="24" t="s">
        <v>87</v>
      </c>
      <c r="C28" s="20" t="s">
        <v>88</v>
      </c>
      <c r="D28" s="19" t="s">
        <v>89</v>
      </c>
      <c r="E28" s="19" t="s">
        <v>90</v>
      </c>
      <c r="F28" s="21">
        <v>90</v>
      </c>
      <c r="G28" s="21">
        <v>90</v>
      </c>
      <c r="H28" s="21">
        <v>90</v>
      </c>
      <c r="I28" s="21">
        <v>1500</v>
      </c>
      <c r="J28" s="21"/>
      <c r="K28" s="20" t="s">
        <v>91</v>
      </c>
      <c r="L28" s="33"/>
    </row>
    <row r="29" spans="1:12" ht="72" customHeight="1">
      <c r="A29" s="18">
        <v>16</v>
      </c>
      <c r="B29" s="19" t="s">
        <v>92</v>
      </c>
      <c r="C29" s="20" t="s">
        <v>93</v>
      </c>
      <c r="D29" s="19" t="s">
        <v>94</v>
      </c>
      <c r="E29" s="19" t="s">
        <v>95</v>
      </c>
      <c r="F29" s="21">
        <v>30</v>
      </c>
      <c r="G29" s="21">
        <v>30</v>
      </c>
      <c r="H29" s="21">
        <v>30</v>
      </c>
      <c r="I29" s="21">
        <v>40</v>
      </c>
      <c r="J29" s="21"/>
      <c r="K29" s="20" t="s">
        <v>96</v>
      </c>
      <c r="L29" s="33"/>
    </row>
    <row r="30" spans="1:12" s="3" customFormat="1" ht="34.5" customHeight="1">
      <c r="A30" s="18"/>
      <c r="B30" s="14" t="s">
        <v>97</v>
      </c>
      <c r="C30" s="17"/>
      <c r="D30" s="15"/>
      <c r="E30" s="15"/>
      <c r="F30" s="16">
        <f>SUBTOTAL(9,F31:F33)</f>
        <v>1164.3600000000001</v>
      </c>
      <c r="G30" s="16">
        <f>SUBTOTAL(9,G31:G33)</f>
        <v>870</v>
      </c>
      <c r="H30" s="16">
        <f>SUBTOTAL(9,H31:H33)</f>
        <v>870</v>
      </c>
      <c r="I30" s="16">
        <f>SUBTOTAL(9,I31:I33)</f>
        <v>1117</v>
      </c>
      <c r="J30" s="16">
        <f>SUBTOTAL(9,J31:J33)</f>
        <v>238</v>
      </c>
      <c r="K30" s="35"/>
      <c r="L30" s="32">
        <f>H30/H6</f>
        <v>0.12253521126760564</v>
      </c>
    </row>
    <row r="31" spans="1:12" s="4" customFormat="1" ht="79.5" customHeight="1">
      <c r="A31" s="18">
        <v>17</v>
      </c>
      <c r="B31" s="19" t="s">
        <v>98</v>
      </c>
      <c r="C31" s="20" t="s">
        <v>99</v>
      </c>
      <c r="D31" s="19" t="s">
        <v>49</v>
      </c>
      <c r="E31" s="19" t="s">
        <v>33</v>
      </c>
      <c r="F31" s="21">
        <v>240</v>
      </c>
      <c r="G31" s="21">
        <v>240</v>
      </c>
      <c r="H31" s="21">
        <v>240</v>
      </c>
      <c r="I31" s="21">
        <v>200</v>
      </c>
      <c r="J31" s="21">
        <v>30</v>
      </c>
      <c r="K31" s="20" t="s">
        <v>100</v>
      </c>
      <c r="L31" s="33"/>
    </row>
    <row r="32" spans="1:12" s="4" customFormat="1" ht="105" customHeight="1">
      <c r="A32" s="18">
        <v>18</v>
      </c>
      <c r="B32" s="19" t="s">
        <v>101</v>
      </c>
      <c r="C32" s="20" t="s">
        <v>102</v>
      </c>
      <c r="D32" s="19" t="s">
        <v>23</v>
      </c>
      <c r="E32" s="19" t="s">
        <v>24</v>
      </c>
      <c r="F32" s="21">
        <v>390</v>
      </c>
      <c r="G32" s="21">
        <v>390</v>
      </c>
      <c r="H32" s="21">
        <v>390</v>
      </c>
      <c r="I32" s="21">
        <v>241</v>
      </c>
      <c r="J32" s="21">
        <v>122</v>
      </c>
      <c r="K32" s="20" t="s">
        <v>103</v>
      </c>
      <c r="L32" s="33"/>
    </row>
    <row r="33" spans="1:12" s="2" customFormat="1" ht="109.5" customHeight="1">
      <c r="A33" s="18">
        <v>19</v>
      </c>
      <c r="B33" s="19" t="s">
        <v>104</v>
      </c>
      <c r="C33" s="20" t="s">
        <v>105</v>
      </c>
      <c r="D33" s="19" t="s">
        <v>106</v>
      </c>
      <c r="E33" s="19" t="s">
        <v>107</v>
      </c>
      <c r="F33" s="25">
        <v>534.36</v>
      </c>
      <c r="G33" s="21">
        <v>240</v>
      </c>
      <c r="H33" s="21">
        <v>240</v>
      </c>
      <c r="I33" s="21">
        <v>676</v>
      </c>
      <c r="J33" s="21">
        <v>86</v>
      </c>
      <c r="K33" s="20" t="s">
        <v>108</v>
      </c>
      <c r="L33" s="19" t="s">
        <v>109</v>
      </c>
    </row>
    <row r="34" spans="1:12" s="2" customFormat="1" ht="34.5" customHeight="1">
      <c r="A34" s="18"/>
      <c r="B34" s="26" t="s">
        <v>110</v>
      </c>
      <c r="C34" s="17"/>
      <c r="D34" s="15"/>
      <c r="E34" s="17"/>
      <c r="F34" s="16">
        <f aca="true" t="shared" si="5" ref="F34:J34">SUM(F35:F37)</f>
        <v>3309</v>
      </c>
      <c r="G34" s="16">
        <f t="shared" si="5"/>
        <v>475</v>
      </c>
      <c r="H34" s="16">
        <f t="shared" si="5"/>
        <v>475</v>
      </c>
      <c r="I34" s="16">
        <f t="shared" si="5"/>
        <v>44502</v>
      </c>
      <c r="J34" s="16">
        <f t="shared" si="5"/>
        <v>594</v>
      </c>
      <c r="K34" s="36"/>
      <c r="L34" s="32">
        <f>H34/H6</f>
        <v>0.06690140845070422</v>
      </c>
    </row>
    <row r="35" spans="1:12" s="3" customFormat="1" ht="72.75" customHeight="1">
      <c r="A35" s="27">
        <v>20</v>
      </c>
      <c r="B35" s="19" t="s">
        <v>111</v>
      </c>
      <c r="C35" s="20" t="s">
        <v>112</v>
      </c>
      <c r="D35" s="19" t="s">
        <v>113</v>
      </c>
      <c r="E35" s="19" t="s">
        <v>114</v>
      </c>
      <c r="F35" s="21">
        <v>160</v>
      </c>
      <c r="G35" s="21">
        <v>160</v>
      </c>
      <c r="H35" s="21">
        <v>160</v>
      </c>
      <c r="I35" s="21">
        <v>1302</v>
      </c>
      <c r="J35" s="21">
        <v>564</v>
      </c>
      <c r="K35" s="20" t="s">
        <v>115</v>
      </c>
      <c r="L35" s="33"/>
    </row>
    <row r="36" spans="1:12" ht="64.5" customHeight="1">
      <c r="A36" s="18">
        <v>21</v>
      </c>
      <c r="B36" s="19" t="s">
        <v>116</v>
      </c>
      <c r="C36" s="20" t="s">
        <v>117</v>
      </c>
      <c r="D36" s="20" t="s">
        <v>118</v>
      </c>
      <c r="E36" s="19" t="s">
        <v>33</v>
      </c>
      <c r="F36" s="18">
        <v>80</v>
      </c>
      <c r="G36" s="18">
        <v>80</v>
      </c>
      <c r="H36" s="28">
        <v>80</v>
      </c>
      <c r="I36" s="21">
        <v>200</v>
      </c>
      <c r="J36" s="21">
        <v>30</v>
      </c>
      <c r="K36" s="20" t="s">
        <v>119</v>
      </c>
      <c r="L36" s="18"/>
    </row>
    <row r="37" spans="1:14" s="5" customFormat="1" ht="64.5" customHeight="1">
      <c r="A37" s="18">
        <v>22</v>
      </c>
      <c r="B37" s="19" t="s">
        <v>120</v>
      </c>
      <c r="C37" s="20" t="s">
        <v>121</v>
      </c>
      <c r="D37" s="20" t="s">
        <v>24</v>
      </c>
      <c r="E37" s="19" t="s">
        <v>122</v>
      </c>
      <c r="F37" s="18">
        <v>3069</v>
      </c>
      <c r="G37" s="18">
        <v>235</v>
      </c>
      <c r="H37" s="28">
        <v>235</v>
      </c>
      <c r="I37" s="21">
        <v>43000</v>
      </c>
      <c r="J37" s="21"/>
      <c r="K37" s="20" t="s">
        <v>123</v>
      </c>
      <c r="L37" s="18"/>
      <c r="M37" s="2"/>
      <c r="N37" s="2"/>
    </row>
    <row r="38" spans="1:14" s="3" customFormat="1" ht="34.5" customHeight="1">
      <c r="A38" s="18"/>
      <c r="B38" s="26" t="s">
        <v>124</v>
      </c>
      <c r="C38" s="17"/>
      <c r="D38" s="15"/>
      <c r="E38" s="17"/>
      <c r="F38" s="16">
        <f aca="true" t="shared" si="6" ref="F38:J38">SUBTOTAL(9,F39:F39)</f>
        <v>180</v>
      </c>
      <c r="G38" s="16">
        <f t="shared" si="6"/>
        <v>180</v>
      </c>
      <c r="H38" s="16">
        <f t="shared" si="6"/>
        <v>180</v>
      </c>
      <c r="I38" s="16">
        <f t="shared" si="6"/>
        <v>200</v>
      </c>
      <c r="J38" s="16">
        <f t="shared" si="6"/>
        <v>120</v>
      </c>
      <c r="K38" s="36"/>
      <c r="L38" s="32">
        <f>H38/H6</f>
        <v>0.02535211267605634</v>
      </c>
      <c r="M38" s="2"/>
      <c r="N38" s="2"/>
    </row>
    <row r="39" spans="1:12" s="3" customFormat="1" ht="105" customHeight="1">
      <c r="A39" s="18">
        <v>23</v>
      </c>
      <c r="B39" s="19" t="s">
        <v>125</v>
      </c>
      <c r="C39" s="20" t="s">
        <v>126</v>
      </c>
      <c r="D39" s="19" t="s">
        <v>127</v>
      </c>
      <c r="E39" s="19" t="s">
        <v>76</v>
      </c>
      <c r="F39" s="21">
        <f>113+67</f>
        <v>180</v>
      </c>
      <c r="G39" s="21">
        <v>180</v>
      </c>
      <c r="H39" s="21">
        <v>180</v>
      </c>
      <c r="I39" s="21">
        <v>200</v>
      </c>
      <c r="J39" s="21">
        <v>120</v>
      </c>
      <c r="K39" s="20" t="s">
        <v>128</v>
      </c>
      <c r="L39" s="33"/>
    </row>
    <row r="40" spans="1:14" s="3" customFormat="1" ht="34.5" customHeight="1">
      <c r="A40" s="18"/>
      <c r="B40" s="26" t="s">
        <v>129</v>
      </c>
      <c r="C40" s="17"/>
      <c r="D40" s="15"/>
      <c r="E40" s="17"/>
      <c r="F40" s="16">
        <f>SUBTOTAL(9,F41:F41)</f>
        <v>60</v>
      </c>
      <c r="G40" s="16">
        <f>SUBTOTAL(9,G41:G41)</f>
        <v>60</v>
      </c>
      <c r="H40" s="16">
        <f>SUBTOTAL(9,H41:H41)</f>
        <v>60</v>
      </c>
      <c r="I40" s="16">
        <f>SUBTOTAL(9,I41:I41)</f>
        <v>115</v>
      </c>
      <c r="J40" s="16">
        <f>SUBTOTAL(9,J41:J41)</f>
        <v>115</v>
      </c>
      <c r="K40" s="36"/>
      <c r="L40" s="32">
        <f>H40/H6</f>
        <v>0.008450704225352112</v>
      </c>
      <c r="M40" s="2"/>
      <c r="N40" s="2"/>
    </row>
    <row r="41" spans="1:12" s="3" customFormat="1" ht="79.5" customHeight="1">
      <c r="A41" s="18">
        <v>24</v>
      </c>
      <c r="B41" s="19" t="s">
        <v>130</v>
      </c>
      <c r="C41" s="20" t="s">
        <v>131</v>
      </c>
      <c r="D41" s="19" t="s">
        <v>132</v>
      </c>
      <c r="E41" s="19" t="s">
        <v>133</v>
      </c>
      <c r="F41" s="21">
        <v>60</v>
      </c>
      <c r="G41" s="21">
        <v>60</v>
      </c>
      <c r="H41" s="21">
        <v>60</v>
      </c>
      <c r="I41" s="21">
        <v>115</v>
      </c>
      <c r="J41" s="21">
        <v>115</v>
      </c>
      <c r="K41" s="20" t="s">
        <v>134</v>
      </c>
      <c r="L41" s="33"/>
    </row>
    <row r="42" spans="3:12" ht="15.75">
      <c r="C42" s="29"/>
      <c r="D42" s="29"/>
      <c r="E42" s="30"/>
      <c r="F42" s="30"/>
      <c r="G42" s="30"/>
      <c r="H42" s="30"/>
      <c r="I42" s="29"/>
      <c r="J42" s="29"/>
      <c r="K42" s="29"/>
      <c r="L42" s="30"/>
    </row>
  </sheetData>
  <sheetProtection/>
  <mergeCells count="25">
    <mergeCell ref="A2:L2"/>
    <mergeCell ref="A3:L3"/>
    <mergeCell ref="I4:J4"/>
    <mergeCell ref="B6:C6"/>
    <mergeCell ref="B7:C7"/>
    <mergeCell ref="B8:C8"/>
    <mergeCell ref="B16:C16"/>
    <mergeCell ref="B18:C18"/>
    <mergeCell ref="B20:C20"/>
    <mergeCell ref="B23:C23"/>
    <mergeCell ref="B27:C27"/>
    <mergeCell ref="B30:C30"/>
    <mergeCell ref="B34:C34"/>
    <mergeCell ref="B38:C38"/>
    <mergeCell ref="B40:C40"/>
    <mergeCell ref="A4:A5"/>
    <mergeCell ref="B4:B5"/>
    <mergeCell ref="C4:C5"/>
    <mergeCell ref="D4:D5"/>
    <mergeCell ref="E4:E5"/>
    <mergeCell ref="F4:F5"/>
    <mergeCell ref="G4:G5"/>
    <mergeCell ref="H4:H5"/>
    <mergeCell ref="K4:K5"/>
    <mergeCell ref="L4:L5"/>
  </mergeCells>
  <printOptions horizontalCentered="1"/>
  <pageMargins left="0.511805555555556" right="0.511805555555556" top="0.786805555555556" bottom="0.629861111111111" header="0.314583333333333" footer="0.314583333333333"/>
  <pageSetup blackAndWhite="1"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dxl</dc:creator>
  <cp:keywords/>
  <dc:description/>
  <cp:lastModifiedBy>嘉树</cp:lastModifiedBy>
  <cp:lastPrinted>2022-05-10T01:15:00Z</cp:lastPrinted>
  <dcterms:created xsi:type="dcterms:W3CDTF">2021-12-07T17:03:00Z</dcterms:created>
  <dcterms:modified xsi:type="dcterms:W3CDTF">2023-01-13T00:50:39Z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8BECD185E11E4488909B2DB6E7106AAA</vt:lpwstr>
  </property>
  <property fmtid="{D5CDD505-2E9C-101B-9397-08002B2CF9AE}" pid="4" name="KSOProductBuildV">
    <vt:lpwstr>2052-11.1.0.13703</vt:lpwstr>
  </property>
  <property fmtid="{D5CDD505-2E9C-101B-9397-08002B2CF9AE}" pid="5" name="KSOReadingLayo">
    <vt:bool>true</vt:bool>
  </property>
</Properties>
</file>