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<sst xmlns="http://schemas.openxmlformats.org/spreadsheetml/2006/main" count="77" uniqueCount="64">
  <si>
    <t>同心县2022年大豆玉米带状复合种植河西镇、韦州镇、王团镇（第一批）、下马关镇补贴资金公示表</t>
  </si>
  <si>
    <t>实施单位：同心县农业农村局                单位：亩、元</t>
  </si>
  <si>
    <t>序号</t>
  </si>
  <si>
    <t>乡镇</t>
  </si>
  <si>
    <t>行政村</t>
  </si>
  <si>
    <t>大豆玉米带状复合种植</t>
  </si>
  <si>
    <t>补贴标准（300/亩）</t>
  </si>
  <si>
    <t>补贴金额</t>
  </si>
  <si>
    <t>合计</t>
  </si>
  <si>
    <t>河西镇</t>
  </si>
  <si>
    <t>桃山村</t>
  </si>
  <si>
    <t>石坝村</t>
  </si>
  <si>
    <t>朝阳村</t>
  </si>
  <si>
    <t>杨河套子村</t>
  </si>
  <si>
    <t>艾家湾村</t>
  </si>
  <si>
    <t>塘坊村</t>
  </si>
  <si>
    <t>建新村</t>
  </si>
  <si>
    <t>大洪沟村</t>
  </si>
  <si>
    <t>马家河湾村</t>
  </si>
  <si>
    <t>刺鸦嘴子村</t>
  </si>
  <si>
    <t>红旗村</t>
  </si>
  <si>
    <t>上河湾村</t>
  </si>
  <si>
    <t>李沿子村</t>
  </si>
  <si>
    <t>同富村</t>
  </si>
  <si>
    <t>农场村</t>
  </si>
  <si>
    <t>下河湾村</t>
  </si>
  <si>
    <t>菊花台村</t>
  </si>
  <si>
    <t>小计</t>
  </si>
  <si>
    <t>韦州镇</t>
  </si>
  <si>
    <t>韦一村</t>
  </si>
  <si>
    <t>韦二村</t>
  </si>
  <si>
    <t>南门村</t>
  </si>
  <si>
    <t>闫卷村</t>
  </si>
  <si>
    <t>河湾村</t>
  </si>
  <si>
    <t>旧庄村</t>
  </si>
  <si>
    <t>甘沟村</t>
  </si>
  <si>
    <t>青龙山村</t>
  </si>
  <si>
    <t>同心县东乡种植家庭农场</t>
  </si>
  <si>
    <t>王团镇</t>
  </si>
  <si>
    <t>北村</t>
  </si>
  <si>
    <t>大沟沿村</t>
  </si>
  <si>
    <t>吊堡子村</t>
  </si>
  <si>
    <t>联合村</t>
  </si>
  <si>
    <t>罗河湾村</t>
  </si>
  <si>
    <t>南村</t>
  </si>
  <si>
    <t>前红村</t>
  </si>
  <si>
    <t>张家湾村</t>
  </si>
  <si>
    <t>倒墩子村</t>
  </si>
  <si>
    <t>倒墩子村经济合作社</t>
  </si>
  <si>
    <t>沟南村</t>
  </si>
  <si>
    <t>东滩村</t>
  </si>
  <si>
    <t>下马关镇</t>
  </si>
  <si>
    <t>上垣村</t>
  </si>
  <si>
    <t>宁夏同心县蓝健种植专业合作社</t>
  </si>
  <si>
    <t>宁夏启望农业发展有限公司</t>
  </si>
  <si>
    <t>同心县韦州镇2022年大豆玉米带状复合种植补贴资金汇总表</t>
  </si>
  <si>
    <t xml:space="preserve">  同心县韦州镇人民政府</t>
  </si>
  <si>
    <t>单位：亩、元</t>
  </si>
  <si>
    <t>行政村/经营主体</t>
  </si>
  <si>
    <t>户数</t>
  </si>
  <si>
    <t>补贴面积（亩）</t>
  </si>
  <si>
    <t>补贴金额（300元/亩）</t>
  </si>
  <si>
    <t>备注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</si>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</sst>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宋体"/>
      <family val="2"/>
    </font>
    <font>
      <b/>
      <sz val="18"/>
      <color theme="1"/>
      <name val="Calibri"/>
      <family val="2"/>
      <scheme val="minor"/>
    </font>
    <font>
      <sz val="14"/>
      <color rgb="FF000000"/>
      <name val="仿宋"/>
      <family val="2"/>
    </font>
    <font>
      <b/>
      <sz val="12"/>
      <color rgb="FF000000"/>
      <name val="宋体"/>
      <family val="2"/>
    </font>
    <font>
      <b/>
      <sz val="12"/>
      <color theme="1"/>
      <name val="宋体"/>
      <family val="2"/>
    </font>
    <font>
      <b/>
      <sz val="11"/>
      <color rgb="FF000000"/>
      <name val="仿宋"/>
      <family val="2"/>
    </font>
    <font>
      <sz val="12"/>
      <color rgb="FF000000"/>
      <name val="宋体"/>
      <family val="2"/>
    </font>
    <font>
      <sz val="12"/>
      <name val="宋体"/>
      <family val="2"/>
    </font>
    <font>
      <sz val="11"/>
      <name val="宋体"/>
      <family val="2"/>
    </font>
    <font>
      <sz val="12"/>
      <color theme="1"/>
      <name val="Calibri"/>
      <family val="2"/>
      <scheme val="minor"/>
    </font>
    <font>
      <b/>
      <sz val="12"/>
      <color rgb="FF000000"/>
      <name val="仿宋"/>
      <family val="2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28" fillId="11" borderId="5" applyNumberFormat="0" applyProtection="0">
      <alignment/>
    </xf>
    <xf numFmtId="0" fontId="27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9"/>
  <sheetViews>
    <sheetView tabSelected="1" workbookViewId="0" topLeftCell="A1">
      <pane xSplit="3" ySplit="5" topLeftCell="D31" activePane="bottomRight" state="frozen"/>
      <selection pane="topRight" activeCell="A1" sqref="A1"/>
      <selection pane="bottomLeft" activeCell="A1" sqref="A1"/>
      <selection pane="bottomRight" activeCell="A1" sqref="A1:F1"/>
    </sheetView>
  </sheetViews>
  <sheetFormatPr defaultColWidth="9.00390625" defaultRowHeight="15" outlineLevelCol="5"/>
  <cols>
    <col min="1" max="1" width="7.8515625" style="8" customWidth="1"/>
    <col min="2" max="2" width="12.140625" style="8" customWidth="1"/>
    <col min="3" max="3" width="18.140625" style="8" customWidth="1"/>
    <col min="4" max="4" width="17.57421875" style="8" customWidth="1"/>
    <col min="5" max="5" width="15.28125" style="8" customWidth="1"/>
    <col min="6" max="6" width="14.140625" style="8" customWidth="1"/>
    <col min="7" max="16384" width="9.00390625" style="8" customWidth="1"/>
  </cols>
  <sheetData>
    <row r="1" spans="1:6" s="8" customFormat="1" ht="62" customHeight="1">
      <c r="A1" s="11" t="s">
        <v>0</v>
      </c>
      <c r="B1" s="12"/>
      <c r="C1" s="12"/>
      <c r="D1" s="12"/>
      <c r="E1" s="12"/>
      <c r="F1" s="12"/>
    </row>
    <row r="2" spans="1:6" s="8" customFormat="1" ht="26" customHeight="1">
      <c r="A2" s="13" t="s">
        <v>1</v>
      </c>
      <c r="B2" s="13"/>
      <c r="C2" s="13"/>
      <c r="D2" s="13"/>
      <c r="E2" s="13"/>
      <c r="F2" s="13"/>
    </row>
    <row r="3" spans="1:6" s="8" customFormat="1" ht="48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</row>
    <row r="4" spans="1:6" s="8" customFormat="1" ht="28" customHeight="1">
      <c r="A4" s="16" t="s">
        <v>8</v>
      </c>
      <c r="B4" s="16"/>
      <c r="C4" s="16"/>
      <c r="D4" s="16">
        <f>D22+D32+D45+D49</f>
        <v>29909.09</v>
      </c>
      <c r="E4" s="16">
        <v>300</v>
      </c>
      <c r="F4" s="16">
        <f>F22+F32+F45+F49</f>
        <v>8972727</v>
      </c>
    </row>
    <row r="5" spans="1:6" s="9" customFormat="1" ht="22" customHeight="1">
      <c r="A5" s="17">
        <v>1</v>
      </c>
      <c r="B5" s="17" t="s">
        <v>9</v>
      </c>
      <c r="C5" s="18" t="s">
        <v>10</v>
      </c>
      <c r="D5" s="18">
        <v>350</v>
      </c>
      <c r="E5" s="18">
        <v>300</v>
      </c>
      <c r="F5" s="18">
        <f>SUM(D5*300)</f>
        <v>105000</v>
      </c>
    </row>
    <row r="6" spans="1:6" s="9" customFormat="1" ht="22" customHeight="1">
      <c r="A6" s="17">
        <v>2</v>
      </c>
      <c r="B6" s="17"/>
      <c r="C6" s="18" t="s">
        <v>11</v>
      </c>
      <c r="D6" s="18">
        <v>566.72</v>
      </c>
      <c r="E6" s="18">
        <v>300</v>
      </c>
      <c r="F6" s="18">
        <f aca="true" t="shared" si="0" ref="F6:F21">SUM(D6*300)</f>
        <v>170016</v>
      </c>
    </row>
    <row r="7" spans="1:6" s="9" customFormat="1" ht="22" customHeight="1">
      <c r="A7" s="17">
        <v>3</v>
      </c>
      <c r="B7" s="17"/>
      <c r="C7" s="18" t="s">
        <v>12</v>
      </c>
      <c r="D7" s="18">
        <v>462</v>
      </c>
      <c r="E7" s="18">
        <v>300</v>
      </c>
      <c r="F7" s="18">
        <f t="shared" si="0"/>
        <v>138600</v>
      </c>
    </row>
    <row r="8" spans="1:6" s="9" customFormat="1" ht="22" customHeight="1">
      <c r="A8" s="17">
        <v>4</v>
      </c>
      <c r="B8" s="17"/>
      <c r="C8" s="18" t="s">
        <v>13</v>
      </c>
      <c r="D8" s="18">
        <v>908.74</v>
      </c>
      <c r="E8" s="18">
        <v>300</v>
      </c>
      <c r="F8" s="18">
        <f t="shared" si="0"/>
        <v>272622</v>
      </c>
    </row>
    <row r="9" spans="1:6" s="9" customFormat="1" ht="22" customHeight="1">
      <c r="A9" s="17">
        <v>5</v>
      </c>
      <c r="B9" s="17"/>
      <c r="C9" s="18" t="s">
        <v>14</v>
      </c>
      <c r="D9" s="18">
        <v>125</v>
      </c>
      <c r="E9" s="18">
        <v>300</v>
      </c>
      <c r="F9" s="18">
        <f t="shared" si="0"/>
        <v>37500</v>
      </c>
    </row>
    <row r="10" spans="1:6" s="9" customFormat="1" ht="22" customHeight="1">
      <c r="A10" s="17">
        <v>6</v>
      </c>
      <c r="B10" s="17"/>
      <c r="C10" s="18" t="s">
        <v>15</v>
      </c>
      <c r="D10" s="18">
        <v>493</v>
      </c>
      <c r="E10" s="18">
        <v>300</v>
      </c>
      <c r="F10" s="18">
        <f t="shared" si="0"/>
        <v>147900</v>
      </c>
    </row>
    <row r="11" spans="1:6" s="9" customFormat="1" ht="22" customHeight="1">
      <c r="A11" s="17">
        <v>7</v>
      </c>
      <c r="B11" s="17"/>
      <c r="C11" s="18" t="s">
        <v>16</v>
      </c>
      <c r="D11" s="18">
        <v>512</v>
      </c>
      <c r="E11" s="18">
        <v>300</v>
      </c>
      <c r="F11" s="18">
        <f t="shared" si="0"/>
        <v>153600</v>
      </c>
    </row>
    <row r="12" spans="1:6" s="9" customFormat="1" ht="22" customHeight="1">
      <c r="A12" s="17">
        <v>8</v>
      </c>
      <c r="B12" s="17"/>
      <c r="C12" s="18" t="s">
        <v>17</v>
      </c>
      <c r="D12" s="18">
        <v>183</v>
      </c>
      <c r="E12" s="18">
        <v>300</v>
      </c>
      <c r="F12" s="18">
        <f t="shared" si="0"/>
        <v>54900</v>
      </c>
    </row>
    <row r="13" spans="1:6" s="9" customFormat="1" ht="22" customHeight="1">
      <c r="A13" s="17">
        <v>9</v>
      </c>
      <c r="B13" s="17"/>
      <c r="C13" s="18" t="s">
        <v>18</v>
      </c>
      <c r="D13" s="18">
        <v>371.7</v>
      </c>
      <c r="E13" s="18">
        <v>300</v>
      </c>
      <c r="F13" s="18">
        <f t="shared" si="0"/>
        <v>111510</v>
      </c>
    </row>
    <row r="14" spans="1:6" s="9" customFormat="1" ht="22" customHeight="1">
      <c r="A14" s="17">
        <v>10</v>
      </c>
      <c r="B14" s="17"/>
      <c r="C14" s="18" t="s">
        <v>19</v>
      </c>
      <c r="D14" s="18">
        <v>596.9</v>
      </c>
      <c r="E14" s="18">
        <v>300</v>
      </c>
      <c r="F14" s="18">
        <f t="shared" si="0"/>
        <v>179070</v>
      </c>
    </row>
    <row r="15" spans="1:6" s="9" customFormat="1" ht="22" customHeight="1">
      <c r="A15" s="17">
        <v>11</v>
      </c>
      <c r="B15" s="17"/>
      <c r="C15" s="19" t="s">
        <v>20</v>
      </c>
      <c r="D15" s="18">
        <v>204.6</v>
      </c>
      <c r="E15" s="18">
        <v>300</v>
      </c>
      <c r="F15" s="18">
        <f t="shared" si="0"/>
        <v>61380</v>
      </c>
    </row>
    <row r="16" spans="1:6" s="9" customFormat="1" ht="22" customHeight="1">
      <c r="A16" s="17">
        <v>12</v>
      </c>
      <c r="B16" s="17"/>
      <c r="C16" s="19" t="s">
        <v>21</v>
      </c>
      <c r="D16" s="18">
        <v>3965.95</v>
      </c>
      <c r="E16" s="18">
        <v>300</v>
      </c>
      <c r="F16" s="18">
        <f t="shared" si="0"/>
        <v>1189785</v>
      </c>
    </row>
    <row r="17" spans="1:6" s="9" customFormat="1" ht="22" customHeight="1">
      <c r="A17" s="17">
        <v>13</v>
      </c>
      <c r="B17" s="17"/>
      <c r="C17" s="19" t="s">
        <v>22</v>
      </c>
      <c r="D17" s="18">
        <v>3817</v>
      </c>
      <c r="E17" s="18">
        <v>300</v>
      </c>
      <c r="F17" s="18">
        <f t="shared" si="0"/>
        <v>1145100</v>
      </c>
    </row>
    <row r="18" spans="1:6" s="9" customFormat="1" ht="22" customHeight="1">
      <c r="A18" s="17">
        <v>14</v>
      </c>
      <c r="B18" s="17"/>
      <c r="C18" s="19" t="s">
        <v>23</v>
      </c>
      <c r="D18" s="18">
        <v>1771</v>
      </c>
      <c r="E18" s="18">
        <v>300</v>
      </c>
      <c r="F18" s="18">
        <f t="shared" si="0"/>
        <v>531300</v>
      </c>
    </row>
    <row r="19" spans="1:6" s="9" customFormat="1" ht="22" customHeight="1">
      <c r="A19" s="17">
        <v>15</v>
      </c>
      <c r="B19" s="17"/>
      <c r="C19" s="19" t="s">
        <v>24</v>
      </c>
      <c r="D19" s="18">
        <v>140.3</v>
      </c>
      <c r="E19" s="18">
        <v>300</v>
      </c>
      <c r="F19" s="18">
        <f t="shared" si="0"/>
        <v>42090</v>
      </c>
    </row>
    <row r="20" spans="1:6" s="9" customFormat="1" ht="22" customHeight="1">
      <c r="A20" s="17">
        <v>16</v>
      </c>
      <c r="B20" s="17"/>
      <c r="C20" s="19" t="s">
        <v>25</v>
      </c>
      <c r="D20" s="18">
        <v>3662</v>
      </c>
      <c r="E20" s="18">
        <v>300</v>
      </c>
      <c r="F20" s="18">
        <f t="shared" si="0"/>
        <v>1098600</v>
      </c>
    </row>
    <row r="21" spans="1:6" s="9" customFormat="1" ht="22" customHeight="1">
      <c r="A21" s="17">
        <v>17</v>
      </c>
      <c r="B21" s="17"/>
      <c r="C21" s="19" t="s">
        <v>26</v>
      </c>
      <c r="D21" s="18">
        <v>500</v>
      </c>
      <c r="E21" s="18">
        <v>300</v>
      </c>
      <c r="F21" s="18">
        <f t="shared" si="0"/>
        <v>150000</v>
      </c>
    </row>
    <row r="22" spans="1:6" s="9" customFormat="1" ht="22" customHeight="1">
      <c r="A22" s="17" t="s">
        <v>27</v>
      </c>
      <c r="B22" s="17"/>
      <c r="C22" s="17"/>
      <c r="D22" s="18">
        <f>SUM(D5:D21)</f>
        <v>18629.91</v>
      </c>
      <c r="E22" s="18">
        <v>300</v>
      </c>
      <c r="F22" s="18">
        <f>SUM(F5:F21)</f>
        <v>5588973</v>
      </c>
    </row>
    <row r="23" spans="1:6" s="9" customFormat="1" ht="22" customHeight="1">
      <c r="A23" s="19">
        <v>1</v>
      </c>
      <c r="B23" s="19" t="s">
        <v>28</v>
      </c>
      <c r="C23" s="20" t="s">
        <v>29</v>
      </c>
      <c r="D23" s="20">
        <v>750</v>
      </c>
      <c r="E23" s="18">
        <v>300</v>
      </c>
      <c r="F23" s="19">
        <f>E23*D23</f>
        <v>225000</v>
      </c>
    </row>
    <row r="24" spans="1:6" s="9" customFormat="1" ht="22" customHeight="1">
      <c r="A24" s="19">
        <v>2</v>
      </c>
      <c r="B24" s="19"/>
      <c r="C24" s="20" t="s">
        <v>30</v>
      </c>
      <c r="D24" s="20">
        <v>760</v>
      </c>
      <c r="E24" s="18">
        <v>300</v>
      </c>
      <c r="F24" s="19">
        <f aca="true" t="shared" si="1" ref="F24:F31">E24*D24</f>
        <v>228000</v>
      </c>
    </row>
    <row r="25" spans="1:6" s="9" customFormat="1" ht="22" customHeight="1">
      <c r="A25" s="19">
        <v>3</v>
      </c>
      <c r="B25" s="19"/>
      <c r="C25" s="20" t="s">
        <v>31</v>
      </c>
      <c r="D25" s="20">
        <v>348</v>
      </c>
      <c r="E25" s="18">
        <v>300</v>
      </c>
      <c r="F25" s="19">
        <f t="shared" si="1"/>
        <v>104400</v>
      </c>
    </row>
    <row r="26" spans="1:6" s="9" customFormat="1" ht="22" customHeight="1">
      <c r="A26" s="19">
        <v>4</v>
      </c>
      <c r="B26" s="19"/>
      <c r="C26" s="20" t="s">
        <v>32</v>
      </c>
      <c r="D26" s="20">
        <v>100</v>
      </c>
      <c r="E26" s="18">
        <v>300</v>
      </c>
      <c r="F26" s="19">
        <f t="shared" si="1"/>
        <v>30000</v>
      </c>
    </row>
    <row r="27" spans="1:6" s="9" customFormat="1" ht="22" customHeight="1">
      <c r="A27" s="19">
        <v>5</v>
      </c>
      <c r="B27" s="19"/>
      <c r="C27" s="20" t="s">
        <v>33</v>
      </c>
      <c r="D27" s="20">
        <v>210</v>
      </c>
      <c r="E27" s="18">
        <v>300</v>
      </c>
      <c r="F27" s="19">
        <f t="shared" si="1"/>
        <v>63000</v>
      </c>
    </row>
    <row r="28" spans="1:6" s="9" customFormat="1" ht="22" customHeight="1">
      <c r="A28" s="19">
        <v>6</v>
      </c>
      <c r="B28" s="19"/>
      <c r="C28" s="20" t="s">
        <v>34</v>
      </c>
      <c r="D28" s="20">
        <v>840</v>
      </c>
      <c r="E28" s="18">
        <v>300</v>
      </c>
      <c r="F28" s="19">
        <f t="shared" si="1"/>
        <v>252000</v>
      </c>
    </row>
    <row r="29" spans="1:6" s="9" customFormat="1" ht="22" customHeight="1">
      <c r="A29" s="19">
        <v>7</v>
      </c>
      <c r="B29" s="19"/>
      <c r="C29" s="20" t="s">
        <v>35</v>
      </c>
      <c r="D29" s="20">
        <v>567</v>
      </c>
      <c r="E29" s="18">
        <v>300</v>
      </c>
      <c r="F29" s="19">
        <f t="shared" si="1"/>
        <v>170100</v>
      </c>
    </row>
    <row r="30" spans="1:6" s="9" customFormat="1" ht="22" customHeight="1">
      <c r="A30" s="19">
        <v>8</v>
      </c>
      <c r="B30" s="19"/>
      <c r="C30" s="20" t="s">
        <v>36</v>
      </c>
      <c r="D30" s="20">
        <v>40</v>
      </c>
      <c r="E30" s="18">
        <v>300</v>
      </c>
      <c r="F30" s="19">
        <f t="shared" si="1"/>
        <v>12000</v>
      </c>
    </row>
    <row r="31" spans="1:6" s="9" customFormat="1" ht="31" customHeight="1">
      <c r="A31" s="19">
        <v>9</v>
      </c>
      <c r="B31" s="19"/>
      <c r="C31" s="21" t="s">
        <v>37</v>
      </c>
      <c r="D31" s="20">
        <v>211</v>
      </c>
      <c r="E31" s="18">
        <v>300</v>
      </c>
      <c r="F31" s="19">
        <f t="shared" si="1"/>
        <v>63300</v>
      </c>
    </row>
    <row r="32" spans="1:6" s="9" customFormat="1" ht="22" customHeight="1">
      <c r="A32" s="19" t="s">
        <v>27</v>
      </c>
      <c r="B32" s="19"/>
      <c r="C32" s="19"/>
      <c r="D32" s="19">
        <f>SUM(D23:D31)</f>
        <v>3826</v>
      </c>
      <c r="E32" s="19">
        <v>300</v>
      </c>
      <c r="F32" s="19">
        <f>SUM(F23:F31)</f>
        <v>1147800</v>
      </c>
    </row>
    <row r="33" spans="1:6" s="9" customFormat="1" ht="22" customHeight="1">
      <c r="A33" s="21">
        <v>1</v>
      </c>
      <c r="B33" s="22" t="s">
        <v>38</v>
      </c>
      <c r="C33" s="23" t="s">
        <v>39</v>
      </c>
      <c r="D33" s="23">
        <v>65.9</v>
      </c>
      <c r="E33" s="19">
        <v>300</v>
      </c>
      <c r="F33" s="19">
        <f>E33*D33</f>
        <v>19770</v>
      </c>
    </row>
    <row r="34" spans="1:6" s="9" customFormat="1" ht="22" customHeight="1">
      <c r="A34" s="21">
        <v>2</v>
      </c>
      <c r="B34" s="24"/>
      <c r="C34" s="23" t="s">
        <v>40</v>
      </c>
      <c r="D34" s="23">
        <v>20</v>
      </c>
      <c r="E34" s="19">
        <v>300</v>
      </c>
      <c r="F34" s="19">
        <f aca="true" t="shared" si="2" ref="F34:F44">E34*D34</f>
        <v>6000</v>
      </c>
    </row>
    <row r="35" spans="1:6" s="9" customFormat="1" ht="22" customHeight="1">
      <c r="A35" s="21">
        <v>3</v>
      </c>
      <c r="B35" s="24"/>
      <c r="C35" s="23" t="s">
        <v>41</v>
      </c>
      <c r="D35" s="25">
        <v>381.5</v>
      </c>
      <c r="E35" s="19">
        <v>300</v>
      </c>
      <c r="F35" s="19">
        <f t="shared" si="2"/>
        <v>114450</v>
      </c>
    </row>
    <row r="36" spans="1:6" s="9" customFormat="1" ht="22" customHeight="1">
      <c r="A36" s="21">
        <v>4</v>
      </c>
      <c r="B36" s="24"/>
      <c r="C36" s="23" t="s">
        <v>42</v>
      </c>
      <c r="D36" s="23">
        <v>516.2</v>
      </c>
      <c r="E36" s="19">
        <v>300</v>
      </c>
      <c r="F36" s="19">
        <f t="shared" si="2"/>
        <v>154860</v>
      </c>
    </row>
    <row r="37" spans="1:6" s="9" customFormat="1" ht="22" customHeight="1">
      <c r="A37" s="21">
        <v>5</v>
      </c>
      <c r="B37" s="24"/>
      <c r="C37" s="23" t="s">
        <v>43</v>
      </c>
      <c r="D37" s="23">
        <v>43.04</v>
      </c>
      <c r="E37" s="19">
        <v>300</v>
      </c>
      <c r="F37" s="19">
        <f t="shared" si="2"/>
        <v>12912</v>
      </c>
    </row>
    <row r="38" spans="1:6" s="9" customFormat="1" ht="22" customHeight="1">
      <c r="A38" s="21">
        <v>6</v>
      </c>
      <c r="B38" s="24"/>
      <c r="C38" s="23" t="s">
        <v>44</v>
      </c>
      <c r="D38" s="23">
        <v>312.6</v>
      </c>
      <c r="E38" s="19">
        <v>300</v>
      </c>
      <c r="F38" s="19">
        <f t="shared" si="2"/>
        <v>93780</v>
      </c>
    </row>
    <row r="39" spans="1:6" s="9" customFormat="1" ht="22" customHeight="1">
      <c r="A39" s="21">
        <v>7</v>
      </c>
      <c r="B39" s="24"/>
      <c r="C39" s="23" t="s">
        <v>45</v>
      </c>
      <c r="D39" s="23">
        <v>717.11</v>
      </c>
      <c r="E39" s="19">
        <v>300</v>
      </c>
      <c r="F39" s="19">
        <f t="shared" si="2"/>
        <v>215133</v>
      </c>
    </row>
    <row r="40" spans="1:6" s="9" customFormat="1" ht="22" customHeight="1">
      <c r="A40" s="21">
        <v>8</v>
      </c>
      <c r="B40" s="24"/>
      <c r="C40" s="23" t="s">
        <v>46</v>
      </c>
      <c r="D40" s="23">
        <v>563.3</v>
      </c>
      <c r="E40" s="19">
        <v>300</v>
      </c>
      <c r="F40" s="19">
        <f t="shared" si="2"/>
        <v>168990</v>
      </c>
    </row>
    <row r="41" spans="1:6" s="9" customFormat="1" ht="22" customHeight="1">
      <c r="A41" s="21">
        <v>9</v>
      </c>
      <c r="B41" s="24"/>
      <c r="C41" s="23" t="s">
        <v>47</v>
      </c>
      <c r="D41" s="23">
        <v>2179.68</v>
      </c>
      <c r="E41" s="19">
        <v>300</v>
      </c>
      <c r="F41" s="19">
        <f t="shared" si="2"/>
        <v>653904</v>
      </c>
    </row>
    <row r="42" spans="1:6" s="9" customFormat="1" ht="29" customHeight="1">
      <c r="A42" s="21">
        <v>10</v>
      </c>
      <c r="B42" s="24"/>
      <c r="C42" s="17" t="s">
        <v>48</v>
      </c>
      <c r="D42" s="23">
        <v>876.65</v>
      </c>
      <c r="E42" s="19">
        <v>300</v>
      </c>
      <c r="F42" s="19">
        <f t="shared" si="2"/>
        <v>262995</v>
      </c>
    </row>
    <row r="43" spans="1:6" s="9" customFormat="1" ht="24" customHeight="1">
      <c r="A43" s="21">
        <v>11</v>
      </c>
      <c r="B43" s="24"/>
      <c r="C43" s="25" t="s">
        <v>49</v>
      </c>
      <c r="D43" s="25">
        <v>344.6</v>
      </c>
      <c r="E43" s="19">
        <v>300</v>
      </c>
      <c r="F43" s="19">
        <f t="shared" si="2"/>
        <v>103380</v>
      </c>
    </row>
    <row r="44" spans="1:6" s="9" customFormat="1" ht="24" customHeight="1">
      <c r="A44" s="21">
        <v>12</v>
      </c>
      <c r="B44" s="26"/>
      <c r="C44" s="25" t="s">
        <v>50</v>
      </c>
      <c r="D44" s="25">
        <v>32.6</v>
      </c>
      <c r="E44" s="19">
        <v>300</v>
      </c>
      <c r="F44" s="19">
        <f t="shared" si="2"/>
        <v>9780</v>
      </c>
    </row>
    <row r="45" spans="1:6" s="9" customFormat="1" ht="22" customHeight="1">
      <c r="A45" s="16" t="s">
        <v>27</v>
      </c>
      <c r="B45" s="16"/>
      <c r="C45" s="16"/>
      <c r="D45" s="19">
        <f>SUM(D33:D44)</f>
        <v>6053.18</v>
      </c>
      <c r="E45" s="19">
        <v>300</v>
      </c>
      <c r="F45" s="19">
        <f>SUM(F33:F44)</f>
        <v>1815954</v>
      </c>
    </row>
    <row r="46" spans="1:6" s="10" customFormat="1" ht="28" customHeight="1">
      <c r="A46" s="27">
        <v>1</v>
      </c>
      <c r="B46" s="28" t="s">
        <v>51</v>
      </c>
      <c r="C46" s="17" t="s">
        <v>52</v>
      </c>
      <c r="D46" s="23">
        <v>200</v>
      </c>
      <c r="E46" s="19">
        <v>300</v>
      </c>
      <c r="F46" s="23">
        <f>E46*D46</f>
        <v>60000</v>
      </c>
    </row>
    <row r="47" spans="1:6" s="10" customFormat="1" ht="37" customHeight="1">
      <c r="A47" s="27">
        <v>2</v>
      </c>
      <c r="B47" s="28"/>
      <c r="C47" s="17" t="s">
        <v>53</v>
      </c>
      <c r="D47" s="23">
        <v>1000</v>
      </c>
      <c r="E47" s="19">
        <v>300</v>
      </c>
      <c r="F47" s="23">
        <f>E47*D47</f>
        <v>300000</v>
      </c>
    </row>
    <row r="48" spans="1:6" s="10" customFormat="1" ht="34" customHeight="1">
      <c r="A48" s="27">
        <v>3</v>
      </c>
      <c r="B48" s="28"/>
      <c r="C48" s="17" t="s">
        <v>54</v>
      </c>
      <c r="D48" s="23">
        <v>200</v>
      </c>
      <c r="E48" s="19">
        <v>300</v>
      </c>
      <c r="F48" s="23">
        <f>E48*D48</f>
        <v>60000</v>
      </c>
    </row>
    <row r="49" spans="1:6" ht="30" customHeight="1">
      <c r="A49" s="29" t="s">
        <v>27</v>
      </c>
      <c r="B49" s="29"/>
      <c r="C49" s="29"/>
      <c r="D49" s="30">
        <f>SUM(D46:D48)</f>
        <v>1400</v>
      </c>
      <c r="E49" s="30">
        <v>300</v>
      </c>
      <c r="F49" s="30">
        <f>SUM(F46:F48)</f>
        <v>420000</v>
      </c>
    </row>
  </sheetData>
  <mergeCells count="11">
    <mergeCell ref="A1:F1"/>
    <mergeCell ref="A2:F2"/>
    <mergeCell ref="A4:C4"/>
    <mergeCell ref="A22:C22"/>
    <mergeCell ref="A32:C32"/>
    <mergeCell ref="A45:C45"/>
    <mergeCell ref="A49:C49"/>
    <mergeCell ref="B5:B21"/>
    <mergeCell ref="B23:B31"/>
    <mergeCell ref="B33:B44"/>
    <mergeCell ref="B46:B48"/>
  </mergeCells>
  <printOptions horizontalCentered="1"/>
  <pageMargins left="0.751388888888889" right="0.751388888888889" top="1" bottom="0.802777777777778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"/>
  <sheetViews>
    <sheetView workbookViewId="0" topLeftCell="A1">
      <selection activeCell="D4" sqref="D4:D12"/>
    </sheetView>
  </sheetViews>
  <sheetFormatPr defaultColWidth="8.8515625" defaultRowHeight="15" outlineLevelCol="5"/>
  <cols>
    <col min="2" max="2" width="36.00390625" style="0" customWidth="1"/>
  </cols>
  <sheetData>
    <row r="1" spans="1:6" ht="20.4">
      <c r="A1" s="1" t="s">
        <v>55</v>
      </c>
      <c r="B1" s="2"/>
      <c r="C1" s="2"/>
      <c r="D1" s="2"/>
      <c r="E1" s="2"/>
      <c r="F1" s="2"/>
    </row>
    <row r="2" spans="1:6" ht="15">
      <c r="A2" s="3" t="s">
        <v>56</v>
      </c>
      <c r="B2" s="3"/>
      <c r="C2" s="3"/>
      <c r="D2" s="2"/>
      <c r="E2" s="2" t="s">
        <v>57</v>
      </c>
      <c r="F2" s="2"/>
    </row>
    <row r="3" spans="1:6" ht="43.2">
      <c r="A3" s="4" t="s">
        <v>2</v>
      </c>
      <c r="B3" s="4" t="s">
        <v>58</v>
      </c>
      <c r="C3" s="4" t="s">
        <v>59</v>
      </c>
      <c r="D3" s="4" t="s">
        <v>60</v>
      </c>
      <c r="E3" s="5" t="s">
        <v>61</v>
      </c>
      <c r="F3" s="4" t="s">
        <v>62</v>
      </c>
    </row>
    <row r="4" spans="1:6" ht="15">
      <c r="A4" s="4">
        <v>1</v>
      </c>
      <c r="B4" s="4" t="s">
        <v>29</v>
      </c>
      <c r="C4" s="4">
        <v>120</v>
      </c>
      <c r="D4" s="4">
        <v>750</v>
      </c>
      <c r="E4" s="4">
        <f aca="true" t="shared" si="0" ref="E4:E12">D4*300</f>
        <v>225000</v>
      </c>
      <c r="F4" s="4"/>
    </row>
    <row r="5" spans="1:6" ht="15">
      <c r="A5" s="4">
        <v>2</v>
      </c>
      <c r="B5" s="4" t="s">
        <v>30</v>
      </c>
      <c r="C5" s="4">
        <v>49</v>
      </c>
      <c r="D5" s="4">
        <v>760</v>
      </c>
      <c r="E5" s="4">
        <f t="shared" si="0"/>
        <v>228000</v>
      </c>
      <c r="F5" s="4"/>
    </row>
    <row r="6" spans="1:6" ht="15">
      <c r="A6" s="4">
        <v>3</v>
      </c>
      <c r="B6" s="4" t="s">
        <v>31</v>
      </c>
      <c r="C6" s="4">
        <v>28</v>
      </c>
      <c r="D6" s="4">
        <v>348</v>
      </c>
      <c r="E6" s="4">
        <f t="shared" si="0"/>
        <v>104400</v>
      </c>
      <c r="F6" s="4"/>
    </row>
    <row r="7" spans="1:6" ht="15">
      <c r="A7" s="4">
        <v>4</v>
      </c>
      <c r="B7" s="4" t="s">
        <v>32</v>
      </c>
      <c r="C7" s="4">
        <v>6</v>
      </c>
      <c r="D7" s="4">
        <v>100</v>
      </c>
      <c r="E7" s="4">
        <f t="shared" si="0"/>
        <v>30000</v>
      </c>
      <c r="F7" s="4"/>
    </row>
    <row r="8" spans="1:6" ht="15">
      <c r="A8" s="4">
        <v>5</v>
      </c>
      <c r="B8" s="4" t="s">
        <v>33</v>
      </c>
      <c r="C8" s="4">
        <v>24</v>
      </c>
      <c r="D8" s="4">
        <v>210</v>
      </c>
      <c r="E8" s="4">
        <f t="shared" si="0"/>
        <v>63000</v>
      </c>
      <c r="F8" s="4"/>
    </row>
    <row r="9" spans="1:6" ht="15">
      <c r="A9" s="4">
        <v>6</v>
      </c>
      <c r="B9" s="4" t="s">
        <v>34</v>
      </c>
      <c r="C9" s="4">
        <v>69</v>
      </c>
      <c r="D9" s="4">
        <v>840</v>
      </c>
      <c r="E9" s="4">
        <f t="shared" si="0"/>
        <v>252000</v>
      </c>
      <c r="F9" s="4"/>
    </row>
    <row r="10" spans="1:6" ht="15">
      <c r="A10" s="4">
        <v>7</v>
      </c>
      <c r="B10" s="4" t="s">
        <v>35</v>
      </c>
      <c r="C10" s="4">
        <v>82</v>
      </c>
      <c r="D10" s="4">
        <v>567</v>
      </c>
      <c r="E10" s="4">
        <f t="shared" si="0"/>
        <v>170100</v>
      </c>
      <c r="F10" s="4"/>
    </row>
    <row r="11" spans="1:6" ht="15">
      <c r="A11" s="4">
        <v>8</v>
      </c>
      <c r="B11" s="4" t="s">
        <v>36</v>
      </c>
      <c r="C11" s="4">
        <v>5</v>
      </c>
      <c r="D11" s="4">
        <v>40</v>
      </c>
      <c r="E11" s="4">
        <f t="shared" si="0"/>
        <v>12000</v>
      </c>
      <c r="F11" s="4"/>
    </row>
    <row r="12" spans="1:6" ht="15">
      <c r="A12" s="4">
        <v>9</v>
      </c>
      <c r="B12" s="4" t="s">
        <v>37</v>
      </c>
      <c r="C12" s="4">
        <v>1</v>
      </c>
      <c r="D12" s="4">
        <v>211</v>
      </c>
      <c r="E12" s="4">
        <f t="shared" si="0"/>
        <v>63300</v>
      </c>
      <c r="F12" s="4"/>
    </row>
    <row r="13" spans="1:6" ht="15">
      <c r="A13" s="6" t="s">
        <v>63</v>
      </c>
      <c r="B13" s="7"/>
      <c r="C13" s="4">
        <f>SUM(C4:C12)</f>
        <v>384</v>
      </c>
      <c r="D13" s="4">
        <f>SUM(D4:D12)</f>
        <v>3826</v>
      </c>
      <c r="E13" s="4">
        <f>SUM(E4:E12)</f>
        <v>1147800</v>
      </c>
      <c r="F13" s="4"/>
    </row>
  </sheetData>
  <mergeCells count="4">
    <mergeCell ref="A1:F1"/>
    <mergeCell ref="A2:C2"/>
    <mergeCell ref="E2:F2"/>
    <mergeCell ref="A13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84250</dc:creator>
  <cp:keywords/>
  <dc:description/>
  <cp:lastModifiedBy>老城</cp:lastModifiedBy>
  <dcterms:created xsi:type="dcterms:W3CDTF">2022-05-29T04:06:00Z</dcterms:created>
  <dcterms:modified xsi:type="dcterms:W3CDTF">2022-06-22T10:31:04Z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18607431B1D84650A908082BB37CE6E8</vt:lpwstr>
  </property>
  <property fmtid="{D5CDD505-2E9C-101B-9397-08002B2CF9AE}" pid="3" name="KSOProductBuildVer">
    <vt:lpwstr>2052-11.1.0.11744</vt:lpwstr>
  </property>
</Properties>
</file>