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70" activeTab="1"/>
  </bookViews>
  <sheets>
    <sheet name="2022年上报" sheetId="1" r:id="rId1"/>
    <sheet name="2022年面积、资金汇总表" sheetId="2" r:id="rId2"/>
  </sheets>
  <definedNames/>
  <calcPr fullCalcOnLoad="1"/>
</workbook>
</file>

<file path=xl/sharedStrings.xml><?xml version="1.0" encoding="utf-8"?>
<sst xmlns="http://schemas.openxmlformats.org/spreadsheetml/2006/main" count="59" uniqueCount="28">
  <si>
    <t>同心县2022年耕地地力保护补贴面积汇总表</t>
  </si>
  <si>
    <t>同心县人民政府（盖章）                               单位：亩</t>
  </si>
  <si>
    <t>序号</t>
  </si>
  <si>
    <t>乡镇</t>
  </si>
  <si>
    <t>补贴面积</t>
  </si>
  <si>
    <t>合计</t>
  </si>
  <si>
    <t>水地</t>
  </si>
  <si>
    <t>旱地</t>
  </si>
  <si>
    <t>豫海镇</t>
  </si>
  <si>
    <t>河西镇</t>
  </si>
  <si>
    <t>丁塘镇</t>
  </si>
  <si>
    <t>韦州镇</t>
  </si>
  <si>
    <t>下马关镇</t>
  </si>
  <si>
    <t>王团镇</t>
  </si>
  <si>
    <t>预旺镇</t>
  </si>
  <si>
    <t>石狮管委会</t>
  </si>
  <si>
    <t>田老庄乡</t>
  </si>
  <si>
    <t>马高庄乡</t>
  </si>
  <si>
    <t>张家塬乡</t>
  </si>
  <si>
    <t>兴隆乡</t>
  </si>
  <si>
    <t>总计</t>
  </si>
  <si>
    <t>同心县2022年耕地地力保护补贴资金公示表</t>
  </si>
  <si>
    <t>乡（镇）</t>
  </si>
  <si>
    <t>总面积（亩）</t>
  </si>
  <si>
    <t>总金额（元）</t>
  </si>
  <si>
    <t>面积（亩）</t>
  </si>
  <si>
    <t>金额（76元/亩）</t>
  </si>
  <si>
    <t>金额（33元/亩）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</si>
</sst>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;\-&quot;￥&quot;#,##0"/>
    <numFmt numFmtId="179" formatCode="&quot;￥&quot;#,##0.00;\-&quot;￥&quot;#,##0.00"/>
    <numFmt numFmtId="180" formatCode="#,##0.00_ "/>
  </numFmts>
  <fonts count="55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color indexed="8"/>
      <name val="新宋体"/>
      <family val="3"/>
    </font>
    <font>
      <b/>
      <sz val="14"/>
      <color indexed="8"/>
      <name val="仿宋"/>
      <family val="3"/>
    </font>
    <font>
      <b/>
      <sz val="10.5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8"/>
      <color indexed="8"/>
      <name val="华文中宋"/>
      <family val="0"/>
    </font>
    <font>
      <sz val="14"/>
      <color indexed="8"/>
      <name val="仿宋"/>
      <family val="3"/>
    </font>
    <font>
      <sz val="16"/>
      <color indexed="8"/>
      <name val="仿宋_GB2312"/>
      <family val="0"/>
    </font>
    <font>
      <b/>
      <sz val="16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仿宋"/>
      <family val="3"/>
    </font>
    <font>
      <sz val="16"/>
      <color rgb="FF000000"/>
      <name val="仿宋_GB2312"/>
      <family val="0"/>
    </font>
    <font>
      <b/>
      <sz val="16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177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zoomScale="85" zoomScaleNormal="85" zoomScaleSheetLayoutView="100" workbookViewId="0" topLeftCell="A1">
      <selection activeCell="D5" sqref="D5:D16"/>
    </sheetView>
  </sheetViews>
  <sheetFormatPr defaultColWidth="9.00390625" defaultRowHeight="14.25"/>
  <cols>
    <col min="1" max="1" width="9.75390625" style="0" customWidth="1"/>
    <col min="2" max="2" width="18.875" style="0" customWidth="1"/>
    <col min="3" max="4" width="15.625" style="0" customWidth="1"/>
    <col min="5" max="5" width="20.25390625" style="0" customWidth="1"/>
    <col min="8" max="8" width="13.25390625" style="0" customWidth="1"/>
    <col min="9" max="11" width="15.25390625" style="0" customWidth="1"/>
    <col min="12" max="12" width="10.50390625" style="0" bestFit="1" customWidth="1"/>
  </cols>
  <sheetData>
    <row r="1" spans="1:5" ht="67.5" customHeight="1">
      <c r="A1" s="19" t="s">
        <v>0</v>
      </c>
      <c r="B1" s="20"/>
      <c r="C1" s="20"/>
      <c r="D1" s="20"/>
      <c r="E1" s="20"/>
    </row>
    <row r="2" spans="1:5" ht="45" customHeight="1">
      <c r="A2" s="21" t="s">
        <v>1</v>
      </c>
      <c r="B2" s="22"/>
      <c r="C2" s="22"/>
      <c r="D2" s="22"/>
      <c r="E2" s="22"/>
    </row>
    <row r="3" spans="1:5" ht="30" customHeight="1">
      <c r="A3" s="23" t="s">
        <v>2</v>
      </c>
      <c r="B3" s="23" t="s">
        <v>3</v>
      </c>
      <c r="C3" s="23" t="s">
        <v>4</v>
      </c>
      <c r="D3" s="24"/>
      <c r="E3" s="23" t="s">
        <v>5</v>
      </c>
    </row>
    <row r="4" spans="1:5" ht="30" customHeight="1">
      <c r="A4" s="24"/>
      <c r="B4" s="24"/>
      <c r="C4" s="23" t="s">
        <v>6</v>
      </c>
      <c r="D4" s="23" t="s">
        <v>7</v>
      </c>
      <c r="E4" s="24"/>
    </row>
    <row r="5" spans="1:12" ht="37.5" customHeight="1">
      <c r="A5" s="25">
        <v>1</v>
      </c>
      <c r="B5" s="26" t="s">
        <v>8</v>
      </c>
      <c r="C5" s="25">
        <v>10068.48</v>
      </c>
      <c r="D5" s="25">
        <v>191.92</v>
      </c>
      <c r="E5" s="25">
        <f>SUM(C5:D5)</f>
        <v>10260.4</v>
      </c>
      <c r="G5" s="28">
        <v>1</v>
      </c>
      <c r="H5" s="29" t="s">
        <v>8</v>
      </c>
      <c r="I5" s="31">
        <v>10068.48</v>
      </c>
      <c r="J5" s="31">
        <v>191.92</v>
      </c>
      <c r="K5" s="31">
        <v>10260.4</v>
      </c>
      <c r="L5" s="32">
        <f>K5-E5</f>
        <v>0</v>
      </c>
    </row>
    <row r="6" spans="1:12" ht="37.5" customHeight="1">
      <c r="A6" s="25">
        <v>2</v>
      </c>
      <c r="B6" s="26" t="s">
        <v>9</v>
      </c>
      <c r="C6" s="25">
        <v>117818.7</v>
      </c>
      <c r="D6" s="25">
        <v>5980</v>
      </c>
      <c r="E6" s="25">
        <f aca="true" t="shared" si="0" ref="E6:E17">SUM(C6:D6)</f>
        <v>123798.7</v>
      </c>
      <c r="G6" s="28">
        <v>2</v>
      </c>
      <c r="H6" s="29" t="s">
        <v>9</v>
      </c>
      <c r="I6" s="31">
        <v>117818.7</v>
      </c>
      <c r="J6" s="31">
        <v>5980</v>
      </c>
      <c r="K6" s="31">
        <v>123798.7</v>
      </c>
      <c r="L6" s="32">
        <f aca="true" t="shared" si="1" ref="L6:L17">K6-E6</f>
        <v>0</v>
      </c>
    </row>
    <row r="7" spans="1:12" ht="37.5" customHeight="1">
      <c r="A7" s="25">
        <v>3</v>
      </c>
      <c r="B7" s="26" t="s">
        <v>10</v>
      </c>
      <c r="C7" s="25">
        <v>82466.75</v>
      </c>
      <c r="D7" s="25">
        <v>2748.88</v>
      </c>
      <c r="E7" s="25">
        <f t="shared" si="0"/>
        <v>85215.63</v>
      </c>
      <c r="G7" s="28">
        <v>3</v>
      </c>
      <c r="H7" s="29" t="s">
        <v>10</v>
      </c>
      <c r="I7" s="31">
        <v>82466.75</v>
      </c>
      <c r="J7" s="31">
        <v>2748.88</v>
      </c>
      <c r="K7" s="31">
        <v>85215.63</v>
      </c>
      <c r="L7" s="32">
        <f t="shared" si="1"/>
        <v>0</v>
      </c>
    </row>
    <row r="8" spans="1:12" ht="37.5" customHeight="1">
      <c r="A8" s="25">
        <v>4</v>
      </c>
      <c r="B8" s="26" t="s">
        <v>11</v>
      </c>
      <c r="C8" s="25">
        <v>49704.89</v>
      </c>
      <c r="D8" s="25">
        <v>172415.6</v>
      </c>
      <c r="E8" s="25">
        <f t="shared" si="0"/>
        <v>222120.49</v>
      </c>
      <c r="G8" s="28">
        <v>4</v>
      </c>
      <c r="H8" s="29" t="s">
        <v>11</v>
      </c>
      <c r="I8" s="31">
        <v>49704.89</v>
      </c>
      <c r="J8" s="31">
        <v>172415.6</v>
      </c>
      <c r="K8" s="31">
        <v>222120.49</v>
      </c>
      <c r="L8" s="32">
        <f t="shared" si="1"/>
        <v>0</v>
      </c>
    </row>
    <row r="9" spans="1:12" ht="37.5" customHeight="1">
      <c r="A9" s="25">
        <v>5</v>
      </c>
      <c r="B9" s="26" t="s">
        <v>12</v>
      </c>
      <c r="C9" s="25">
        <v>11296</v>
      </c>
      <c r="D9" s="25">
        <v>304795.82</v>
      </c>
      <c r="E9" s="25">
        <f t="shared" si="0"/>
        <v>316091.82</v>
      </c>
      <c r="G9" s="28">
        <v>5</v>
      </c>
      <c r="H9" s="29" t="s">
        <v>12</v>
      </c>
      <c r="I9" s="31">
        <v>11296</v>
      </c>
      <c r="J9" s="31">
        <v>304795.82</v>
      </c>
      <c r="K9" s="31">
        <v>316091.82</v>
      </c>
      <c r="L9" s="32">
        <f t="shared" si="1"/>
        <v>0</v>
      </c>
    </row>
    <row r="10" spans="1:12" ht="37.5" customHeight="1">
      <c r="A10" s="25">
        <v>6</v>
      </c>
      <c r="B10" s="26" t="s">
        <v>13</v>
      </c>
      <c r="C10" s="25">
        <v>54943.4</v>
      </c>
      <c r="D10" s="25">
        <v>127609.7</v>
      </c>
      <c r="E10" s="25">
        <f t="shared" si="0"/>
        <v>182553.1</v>
      </c>
      <c r="G10" s="28">
        <v>6</v>
      </c>
      <c r="H10" s="29" t="s">
        <v>14</v>
      </c>
      <c r="I10" s="31">
        <v>0</v>
      </c>
      <c r="J10" s="31">
        <v>145534.11</v>
      </c>
      <c r="K10" s="31">
        <v>145534.11</v>
      </c>
      <c r="L10" s="32">
        <f>K10-E11</f>
        <v>0</v>
      </c>
    </row>
    <row r="11" spans="1:12" ht="37.5" customHeight="1">
      <c r="A11" s="25">
        <v>7</v>
      </c>
      <c r="B11" s="26" t="s">
        <v>14</v>
      </c>
      <c r="C11" s="25">
        <v>0</v>
      </c>
      <c r="D11" s="25">
        <v>145534.11</v>
      </c>
      <c r="E11" s="25">
        <f t="shared" si="0"/>
        <v>145534.11</v>
      </c>
      <c r="G11" s="28">
        <v>7</v>
      </c>
      <c r="H11" s="29" t="s">
        <v>13</v>
      </c>
      <c r="I11" s="31">
        <v>54943.4</v>
      </c>
      <c r="J11" s="31">
        <v>127609.7</v>
      </c>
      <c r="K11" s="31">
        <v>182553.1</v>
      </c>
      <c r="L11" s="32">
        <f>K11-E10</f>
        <v>0</v>
      </c>
    </row>
    <row r="12" spans="1:12" ht="37.5" customHeight="1">
      <c r="A12" s="25">
        <v>8</v>
      </c>
      <c r="B12" s="26" t="s">
        <v>15</v>
      </c>
      <c r="C12" s="25">
        <v>35973.13</v>
      </c>
      <c r="D12" s="25">
        <v>21035.98</v>
      </c>
      <c r="E12" s="25">
        <f t="shared" si="0"/>
        <v>57009.11</v>
      </c>
      <c r="G12" s="28">
        <v>8</v>
      </c>
      <c r="H12" s="29" t="s">
        <v>16</v>
      </c>
      <c r="I12" s="31">
        <v>0</v>
      </c>
      <c r="J12" s="31">
        <v>70084.72</v>
      </c>
      <c r="K12" s="31">
        <v>70084.72</v>
      </c>
      <c r="L12" s="32">
        <f>K12-E14</f>
        <v>0</v>
      </c>
    </row>
    <row r="13" spans="1:12" ht="38.25" customHeight="1">
      <c r="A13" s="25">
        <v>9</v>
      </c>
      <c r="B13" s="26" t="s">
        <v>17</v>
      </c>
      <c r="C13" s="25">
        <v>0</v>
      </c>
      <c r="D13" s="25">
        <v>92432.65</v>
      </c>
      <c r="E13" s="25">
        <f t="shared" si="0"/>
        <v>92432.65</v>
      </c>
      <c r="G13" s="28">
        <v>9</v>
      </c>
      <c r="H13" s="29" t="s">
        <v>17</v>
      </c>
      <c r="I13" s="31">
        <v>0</v>
      </c>
      <c r="J13" s="31">
        <v>92432.65</v>
      </c>
      <c r="K13" s="31">
        <v>92432.65</v>
      </c>
      <c r="L13" s="32">
        <f t="shared" si="1"/>
        <v>0</v>
      </c>
    </row>
    <row r="14" spans="1:12" ht="37.5" customHeight="1">
      <c r="A14" s="25">
        <v>10</v>
      </c>
      <c r="B14" s="26" t="s">
        <v>16</v>
      </c>
      <c r="C14" s="25">
        <v>0</v>
      </c>
      <c r="D14" s="25">
        <v>70084.72</v>
      </c>
      <c r="E14" s="25">
        <f t="shared" si="0"/>
        <v>70084.72</v>
      </c>
      <c r="G14" s="28">
        <v>10</v>
      </c>
      <c r="H14" s="29" t="s">
        <v>18</v>
      </c>
      <c r="I14" s="31">
        <v>0</v>
      </c>
      <c r="J14" s="31">
        <v>93906.1</v>
      </c>
      <c r="K14" s="31">
        <v>93906.1</v>
      </c>
      <c r="L14" s="32">
        <f>K14-E16</f>
        <v>0</v>
      </c>
    </row>
    <row r="15" spans="1:12" ht="37.5" customHeight="1">
      <c r="A15" s="25">
        <v>11</v>
      </c>
      <c r="B15" s="26" t="s">
        <v>19</v>
      </c>
      <c r="C15" s="25">
        <v>30670.64</v>
      </c>
      <c r="D15" s="25">
        <v>28815.75</v>
      </c>
      <c r="E15" s="25">
        <f t="shared" si="0"/>
        <v>59486.39</v>
      </c>
      <c r="G15" s="28">
        <v>11</v>
      </c>
      <c r="H15" s="29" t="s">
        <v>19</v>
      </c>
      <c r="I15" s="31">
        <v>30670.64</v>
      </c>
      <c r="J15" s="31">
        <v>28815.75</v>
      </c>
      <c r="K15" s="31">
        <v>59486.39</v>
      </c>
      <c r="L15" s="32">
        <f t="shared" si="1"/>
        <v>0</v>
      </c>
    </row>
    <row r="16" spans="1:12" ht="37.5" customHeight="1">
      <c r="A16" s="25">
        <v>12</v>
      </c>
      <c r="B16" s="26" t="s">
        <v>18</v>
      </c>
      <c r="C16" s="25">
        <v>0</v>
      </c>
      <c r="D16" s="25">
        <v>93906.1</v>
      </c>
      <c r="E16" s="25">
        <f t="shared" si="0"/>
        <v>93906.1</v>
      </c>
      <c r="G16" s="28">
        <v>12</v>
      </c>
      <c r="H16" s="29" t="s">
        <v>15</v>
      </c>
      <c r="I16" s="31">
        <v>35973.13</v>
      </c>
      <c r="J16" s="31">
        <v>21035.98</v>
      </c>
      <c r="K16" s="31">
        <v>57009.11</v>
      </c>
      <c r="L16" s="32">
        <f>K16-E12</f>
        <v>0</v>
      </c>
    </row>
    <row r="17" spans="1:12" ht="37.5" customHeight="1">
      <c r="A17" s="27" t="s">
        <v>20</v>
      </c>
      <c r="B17" s="24"/>
      <c r="C17" s="25">
        <f>SUM(C5:C16)</f>
        <v>392941.99000000005</v>
      </c>
      <c r="D17" s="25">
        <f>SUM(D5:D16)</f>
        <v>1065551.23</v>
      </c>
      <c r="E17" s="25">
        <f t="shared" si="0"/>
        <v>1458493.22</v>
      </c>
      <c r="G17" s="30" t="s">
        <v>20</v>
      </c>
      <c r="H17" s="30"/>
      <c r="I17" s="31">
        <v>392941.99</v>
      </c>
      <c r="J17" s="31">
        <v>1065551.23</v>
      </c>
      <c r="K17" s="31">
        <v>1458493.22</v>
      </c>
      <c r="L17" s="32">
        <f t="shared" si="1"/>
        <v>0</v>
      </c>
    </row>
  </sheetData>
  <sheetProtection/>
  <mergeCells count="8">
    <mergeCell ref="A1:E1"/>
    <mergeCell ref="A2:E2"/>
    <mergeCell ref="C3:D3"/>
    <mergeCell ref="A17:B17"/>
    <mergeCell ref="G17:H17"/>
    <mergeCell ref="A3:A4"/>
    <mergeCell ref="B3:B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I16"/>
  <sheetViews>
    <sheetView tabSelected="1" zoomScaleSheetLayoutView="100" workbookViewId="0" topLeftCell="A1">
      <pane ySplit="4" topLeftCell="A8" activePane="bottomLeft" state="frozen"/>
      <selection pane="bottomLeft" activeCell="P16" sqref="P16"/>
    </sheetView>
  </sheetViews>
  <sheetFormatPr defaultColWidth="9.00390625" defaultRowHeight="14.25"/>
  <cols>
    <col min="1" max="1" width="6.25390625" style="0" customWidth="1"/>
    <col min="2" max="2" width="13.125" style="0" customWidth="1"/>
    <col min="3" max="8" width="16.125" style="0" customWidth="1"/>
    <col min="9" max="9" width="12.375" style="0" customWidth="1"/>
    <col min="12" max="12" width="9.375" style="0" bestFit="1" customWidth="1"/>
    <col min="13" max="14" width="10.375" style="0" bestFit="1" customWidth="1"/>
  </cols>
  <sheetData>
    <row r="1" spans="1:8" ht="53.25" customHeight="1">
      <c r="A1" s="4" t="s">
        <v>21</v>
      </c>
      <c r="B1" s="5"/>
      <c r="C1" s="5"/>
      <c r="D1" s="5"/>
      <c r="E1" s="5"/>
      <c r="F1" s="5"/>
      <c r="G1" s="5"/>
      <c r="H1" s="5"/>
    </row>
    <row r="2" spans="1:8" ht="24.75" customHeight="1">
      <c r="A2" s="6" t="s">
        <v>22</v>
      </c>
      <c r="B2" s="6"/>
      <c r="C2" s="7" t="s">
        <v>20</v>
      </c>
      <c r="D2" s="7"/>
      <c r="E2" s="15" t="s">
        <v>6</v>
      </c>
      <c r="F2" s="16"/>
      <c r="G2" s="15" t="s">
        <v>7</v>
      </c>
      <c r="H2" s="16"/>
    </row>
    <row r="3" spans="1:8" ht="24.75" customHeight="1">
      <c r="A3" s="6"/>
      <c r="B3" s="6"/>
      <c r="C3" s="8" t="s">
        <v>23</v>
      </c>
      <c r="D3" s="8" t="s">
        <v>24</v>
      </c>
      <c r="E3" s="8" t="s">
        <v>25</v>
      </c>
      <c r="F3" s="8" t="s">
        <v>26</v>
      </c>
      <c r="G3" s="8" t="s">
        <v>25</v>
      </c>
      <c r="H3" s="8" t="s">
        <v>27</v>
      </c>
    </row>
    <row r="4" spans="1:9" ht="24.75" customHeight="1">
      <c r="A4" s="9" t="s">
        <v>2</v>
      </c>
      <c r="B4" s="9" t="s">
        <v>5</v>
      </c>
      <c r="C4" s="10">
        <f aca="true" t="shared" si="0" ref="C4:H4">SUM(C5:C16)</f>
        <v>1458493.22</v>
      </c>
      <c r="D4" s="10">
        <f t="shared" si="0"/>
        <v>65026781.83</v>
      </c>
      <c r="E4" s="10">
        <f t="shared" si="0"/>
        <v>392941.99000000005</v>
      </c>
      <c r="F4" s="10">
        <f t="shared" si="0"/>
        <v>29863591.24</v>
      </c>
      <c r="G4" s="10">
        <f t="shared" si="0"/>
        <v>1065551.23</v>
      </c>
      <c r="H4" s="10">
        <f t="shared" si="0"/>
        <v>35163190.589999996</v>
      </c>
      <c r="I4" s="18"/>
    </row>
    <row r="5" spans="1:8" s="1" customFormat="1" ht="24.75" customHeight="1">
      <c r="A5" s="11">
        <v>1</v>
      </c>
      <c r="B5" s="12" t="s">
        <v>8</v>
      </c>
      <c r="C5" s="13">
        <f>E5+G5</f>
        <v>10260.4</v>
      </c>
      <c r="D5" s="13">
        <f>F5+H5</f>
        <v>771537.84</v>
      </c>
      <c r="E5" s="17">
        <v>10068.48</v>
      </c>
      <c r="F5" s="13">
        <f>E5*76</f>
        <v>765204.48</v>
      </c>
      <c r="G5" s="17">
        <v>191.92</v>
      </c>
      <c r="H5" s="10">
        <f>G5*33</f>
        <v>6333.36</v>
      </c>
    </row>
    <row r="6" spans="1:8" ht="24.75" customHeight="1">
      <c r="A6" s="14">
        <v>2</v>
      </c>
      <c r="B6" s="12" t="s">
        <v>9</v>
      </c>
      <c r="C6" s="13">
        <f aca="true" t="shared" si="1" ref="C6:C16">E6+G6</f>
        <v>123798.7</v>
      </c>
      <c r="D6" s="13">
        <f aca="true" t="shared" si="2" ref="D6:D16">F6+H6</f>
        <v>9151561.2</v>
      </c>
      <c r="E6" s="17">
        <v>117818.7</v>
      </c>
      <c r="F6" s="13">
        <f aca="true" t="shared" si="3" ref="F6:F16">E6*76</f>
        <v>8954221.2</v>
      </c>
      <c r="G6" s="17">
        <v>5980</v>
      </c>
      <c r="H6" s="10">
        <f aca="true" t="shared" si="4" ref="H6:H16">G6*33</f>
        <v>197340</v>
      </c>
    </row>
    <row r="7" spans="1:8" s="2" customFormat="1" ht="24.75" customHeight="1">
      <c r="A7" s="11">
        <v>3</v>
      </c>
      <c r="B7" s="12" t="s">
        <v>10</v>
      </c>
      <c r="C7" s="13">
        <f t="shared" si="1"/>
        <v>85215.63</v>
      </c>
      <c r="D7" s="13">
        <f t="shared" si="2"/>
        <v>6358186.04</v>
      </c>
      <c r="E7" s="17">
        <v>82466.75</v>
      </c>
      <c r="F7" s="13">
        <f t="shared" si="3"/>
        <v>6267473</v>
      </c>
      <c r="G7" s="17">
        <v>2748.88</v>
      </c>
      <c r="H7" s="10">
        <f t="shared" si="4"/>
        <v>90713.04000000001</v>
      </c>
    </row>
    <row r="8" spans="1:8" ht="24.75" customHeight="1">
      <c r="A8" s="14">
        <v>4</v>
      </c>
      <c r="B8" s="12" t="s">
        <v>11</v>
      </c>
      <c r="C8" s="13">
        <f t="shared" si="1"/>
        <v>222120.49</v>
      </c>
      <c r="D8" s="13">
        <f t="shared" si="2"/>
        <v>9467286.44</v>
      </c>
      <c r="E8" s="17">
        <v>49704.89</v>
      </c>
      <c r="F8" s="13">
        <f t="shared" si="3"/>
        <v>3777571.64</v>
      </c>
      <c r="G8" s="17">
        <v>172415.6</v>
      </c>
      <c r="H8" s="10">
        <f t="shared" si="4"/>
        <v>5689714.8</v>
      </c>
    </row>
    <row r="9" spans="1:8" ht="24.75" customHeight="1">
      <c r="A9" s="11">
        <v>5</v>
      </c>
      <c r="B9" s="12" t="s">
        <v>12</v>
      </c>
      <c r="C9" s="13">
        <f t="shared" si="1"/>
        <v>316091.82</v>
      </c>
      <c r="D9" s="13">
        <f t="shared" si="2"/>
        <v>10916758.06</v>
      </c>
      <c r="E9" s="17">
        <v>11296</v>
      </c>
      <c r="F9" s="13">
        <f t="shared" si="3"/>
        <v>858496</v>
      </c>
      <c r="G9" s="17">
        <v>304795.82</v>
      </c>
      <c r="H9" s="10">
        <f t="shared" si="4"/>
        <v>10058262.06</v>
      </c>
    </row>
    <row r="10" spans="1:8" ht="24.75" customHeight="1">
      <c r="A10" s="11">
        <v>6</v>
      </c>
      <c r="B10" s="12" t="s">
        <v>13</v>
      </c>
      <c r="C10" s="13">
        <f t="shared" si="1"/>
        <v>182553.1</v>
      </c>
      <c r="D10" s="13">
        <f t="shared" si="2"/>
        <v>8386818.5</v>
      </c>
      <c r="E10" s="17">
        <v>54943.4</v>
      </c>
      <c r="F10" s="13">
        <f t="shared" si="3"/>
        <v>4175698.4</v>
      </c>
      <c r="G10" s="17">
        <v>127609.7</v>
      </c>
      <c r="H10" s="10">
        <f t="shared" si="4"/>
        <v>4211120.1</v>
      </c>
    </row>
    <row r="11" spans="1:8" ht="24.75" customHeight="1">
      <c r="A11" s="11">
        <v>7</v>
      </c>
      <c r="B11" s="12" t="s">
        <v>14</v>
      </c>
      <c r="C11" s="13">
        <f t="shared" si="1"/>
        <v>145534.11</v>
      </c>
      <c r="D11" s="13">
        <f t="shared" si="2"/>
        <v>4802625.63</v>
      </c>
      <c r="E11" s="17">
        <v>0</v>
      </c>
      <c r="F11" s="13">
        <f t="shared" si="3"/>
        <v>0</v>
      </c>
      <c r="G11" s="17">
        <v>145534.11</v>
      </c>
      <c r="H11" s="10">
        <f t="shared" si="4"/>
        <v>4802625.63</v>
      </c>
    </row>
    <row r="12" spans="1:8" s="3" customFormat="1" ht="24.75" customHeight="1">
      <c r="A12" s="14">
        <v>8</v>
      </c>
      <c r="B12" s="12" t="s">
        <v>15</v>
      </c>
      <c r="C12" s="13">
        <f t="shared" si="1"/>
        <v>57009.11</v>
      </c>
      <c r="D12" s="13">
        <f t="shared" si="2"/>
        <v>3428145.2199999997</v>
      </c>
      <c r="E12" s="17">
        <v>35973.13</v>
      </c>
      <c r="F12" s="13">
        <f t="shared" si="3"/>
        <v>2733957.88</v>
      </c>
      <c r="G12" s="17">
        <v>21035.98</v>
      </c>
      <c r="H12" s="10">
        <f t="shared" si="4"/>
        <v>694187.34</v>
      </c>
    </row>
    <row r="13" spans="1:8" s="1" customFormat="1" ht="24.75" customHeight="1">
      <c r="A13" s="11">
        <v>9</v>
      </c>
      <c r="B13" s="12" t="s">
        <v>17</v>
      </c>
      <c r="C13" s="13">
        <f t="shared" si="1"/>
        <v>92432.65</v>
      </c>
      <c r="D13" s="13">
        <f t="shared" si="2"/>
        <v>3050277.4499999997</v>
      </c>
      <c r="E13" s="17">
        <v>0</v>
      </c>
      <c r="F13" s="13">
        <f t="shared" si="3"/>
        <v>0</v>
      </c>
      <c r="G13" s="17">
        <v>92432.65</v>
      </c>
      <c r="H13" s="10">
        <f t="shared" si="4"/>
        <v>3050277.4499999997</v>
      </c>
    </row>
    <row r="14" spans="1:8" ht="24.75" customHeight="1">
      <c r="A14" s="14">
        <v>10</v>
      </c>
      <c r="B14" s="12" t="s">
        <v>16</v>
      </c>
      <c r="C14" s="13">
        <f t="shared" si="1"/>
        <v>70084.72</v>
      </c>
      <c r="D14" s="13">
        <f t="shared" si="2"/>
        <v>2312795.7600000002</v>
      </c>
      <c r="E14" s="17">
        <v>0</v>
      </c>
      <c r="F14" s="13">
        <f t="shared" si="3"/>
        <v>0</v>
      </c>
      <c r="G14" s="17">
        <v>70084.72</v>
      </c>
      <c r="H14" s="10">
        <f t="shared" si="4"/>
        <v>2312795.7600000002</v>
      </c>
    </row>
    <row r="15" spans="1:8" ht="24.75" customHeight="1">
      <c r="A15" s="14">
        <v>11</v>
      </c>
      <c r="B15" s="12" t="s">
        <v>19</v>
      </c>
      <c r="C15" s="13">
        <f t="shared" si="1"/>
        <v>59486.39</v>
      </c>
      <c r="D15" s="13">
        <f t="shared" si="2"/>
        <v>3281888.39</v>
      </c>
      <c r="E15" s="17">
        <v>30670.64</v>
      </c>
      <c r="F15" s="13">
        <f t="shared" si="3"/>
        <v>2330968.64</v>
      </c>
      <c r="G15" s="17">
        <v>28815.75</v>
      </c>
      <c r="H15" s="10">
        <f t="shared" si="4"/>
        <v>950919.75</v>
      </c>
    </row>
    <row r="16" spans="1:8" ht="24.75" customHeight="1">
      <c r="A16" s="14">
        <v>12</v>
      </c>
      <c r="B16" s="12" t="s">
        <v>18</v>
      </c>
      <c r="C16" s="13">
        <f t="shared" si="1"/>
        <v>93906.1</v>
      </c>
      <c r="D16" s="13">
        <f t="shared" si="2"/>
        <v>3098901.3000000003</v>
      </c>
      <c r="E16" s="17">
        <v>0</v>
      </c>
      <c r="F16" s="13">
        <f t="shared" si="3"/>
        <v>0</v>
      </c>
      <c r="G16" s="17">
        <v>93906.1</v>
      </c>
      <c r="H16" s="10">
        <f t="shared" si="4"/>
        <v>3098901.3000000003</v>
      </c>
    </row>
  </sheetData>
  <sheetProtection/>
  <mergeCells count="5">
    <mergeCell ref="A1:H1"/>
    <mergeCell ref="C2:D2"/>
    <mergeCell ref="E2:F2"/>
    <mergeCell ref="G2:H2"/>
    <mergeCell ref="A2:B3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cp:lastPrinted>2019-12-02T10:16:40Z</cp:lastPrinted>
  <dcterms:created xsi:type="dcterms:W3CDTF">2019-12-02T08:22:10Z</dcterms:created>
  <dcterms:modified xsi:type="dcterms:W3CDTF">2022-06-21T20:05:16Z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12FD8413F94440EC8C7210B26442FEB4</vt:lpwstr>
  </property>
  <property fmtid="{D5CDD505-2E9C-101B-9397-08002B2CF9AE}" pid="4" name="퀀_generated_2.-2147483648">
    <vt:i4>2052</vt:i4>
  </property>
</Properties>
</file>