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衔接项目" sheetId="1" r:id="rId1"/>
    <sheet name="Sheet1" sheetId="2" r:id="rId2"/>
  </sheets>
  <definedNames>
    <definedName name="_xlnm._FilterDatabase" localSheetId="0" hidden="1">衔接项目!$A$6:$M$31</definedName>
    <definedName name="_xlnm.Print_Titles" localSheetId="0">衔接项目!$2:$5</definedName>
  </definedNames>
  <calcPr calcId="144525"/>
</workbook>
</file>

<file path=xl/sharedStrings.xml><?xml version="1.0" encoding="utf-8"?>
<sst xmlns="http://schemas.openxmlformats.org/spreadsheetml/2006/main" count="103" uniqueCount="88">
  <si>
    <t>附件：</t>
  </si>
  <si>
    <t>同心县2022年衔接资金中央第一批部分资金调整及自治区第一批资金安排计划表</t>
  </si>
  <si>
    <t>单位：万元</t>
  </si>
  <si>
    <t>序号</t>
  </si>
  <si>
    <t>项目名称</t>
  </si>
  <si>
    <t>建设内容及规模</t>
  </si>
  <si>
    <t>建设地点</t>
  </si>
  <si>
    <t>实施主体</t>
  </si>
  <si>
    <t>资金总规模</t>
  </si>
  <si>
    <t>调整已安排第一批中央衔接资金</t>
  </si>
  <si>
    <t>本批安排自治区第一批衔接资金</t>
  </si>
  <si>
    <t>备注</t>
  </si>
  <si>
    <t>扶贫发展资金</t>
  </si>
  <si>
    <t>少数民族发展资金</t>
  </si>
  <si>
    <t>以工代赈资金</t>
  </si>
  <si>
    <t>“三西”农业建设资金</t>
  </si>
  <si>
    <t>贫困林场资金</t>
  </si>
  <si>
    <t>合计（17个）</t>
  </si>
  <si>
    <t>一</t>
  </si>
  <si>
    <t>基础设施建设（16个）</t>
  </si>
  <si>
    <t>（一）</t>
  </si>
  <si>
    <t>农村道路建设项目（2个）</t>
  </si>
  <si>
    <t>同心县旱天岭移民村道路提升改造工程</t>
  </si>
  <si>
    <t>项目位于河西镇境内，路线全长21.85公里，均为旱天岭村内巷道提升改造及延伸工程，沥青混凝土路面</t>
  </si>
  <si>
    <t>河西镇</t>
  </si>
  <si>
    <t>交通局</t>
  </si>
  <si>
    <t>同心县下马关镇巷道硬化工程</t>
  </si>
  <si>
    <t>项目位于下马关镇境内，路线全长18.66公里涉及4个行政村，其中：上垣村3.24公里、下垣村2.74公里、三山井村4.46公里、陈儿庄村8.21公里，均为行政村内巷道硬化工程，水泥混凝土路面</t>
  </si>
  <si>
    <t>下马关镇</t>
  </si>
  <si>
    <t>（二）</t>
  </si>
  <si>
    <t>帮扶车间配套项目（1个）</t>
  </si>
  <si>
    <t>兴隆乡、下马关镇、河西镇帮扶车间供电工程</t>
  </si>
  <si>
    <t>王团村、窖坑子村、下垣村、田园村、旱天岭村各安装250KVA变压器一套组立190*12米混凝土14基，同时架设线缆，敷设高压电缆，配电柜1套等</t>
  </si>
  <si>
    <t>王团村
窖坑子村
下垣村
田园村
旱天岭村</t>
  </si>
  <si>
    <t>工信局</t>
  </si>
  <si>
    <t>（三）</t>
  </si>
  <si>
    <t>农村供水保障设施建设项目（2个）</t>
  </si>
  <si>
    <t>同心县2022年石狮开发区惠安村、马高庄乡沟滩村城乡供水改造提升工程</t>
  </si>
  <si>
    <t>对乡村振兴人居环境综合整治村石狮开发区惠安村以及马高庄乡沟滩村进行城乡供水工程自来水入户提升改造</t>
  </si>
  <si>
    <t>惠安村
沟滩村</t>
  </si>
  <si>
    <t>水务局</t>
  </si>
  <si>
    <t>同心县河西镇旱天岭村水源联通工程</t>
  </si>
  <si>
    <t>完善旱天岭村供水，覆盖村庄公益绿化和饲草料种植基地灌溉供水，新增扬水泵站2座及附属设施</t>
  </si>
  <si>
    <t>旱天岭村</t>
  </si>
  <si>
    <t>（四）</t>
  </si>
  <si>
    <t>高效节水灌溉项目（3个）</t>
  </si>
  <si>
    <t>同心县2022年河西镇上河湾村高标准农田建设项目（高效节水）供水工程</t>
  </si>
  <si>
    <t>计划新建泵站1座，配套自动化控制系统2.2万亩</t>
  </si>
  <si>
    <t>上河湾村</t>
  </si>
  <si>
    <t>农业农村局</t>
  </si>
  <si>
    <t>2022年同心县韦州镇罗山东麓（六期）3000亩高效节水灌溉项目</t>
  </si>
  <si>
    <t>发展节水灌溉面积3000亩</t>
  </si>
  <si>
    <t>韦州镇</t>
  </si>
  <si>
    <t>同心县固海扬水灌域河西片区高效节水灌溉水源工程</t>
  </si>
  <si>
    <t>改造泵站1座，供水重力水管道6.1公里</t>
  </si>
  <si>
    <t>（五）</t>
  </si>
  <si>
    <t>农村洪水灾害治理项目（8个）</t>
  </si>
  <si>
    <t>河西镇上河湾移民村防洪排涝工程</t>
  </si>
  <si>
    <t>上河湾移民村：新建内涝排水管3处，长2400米；新建牛场排洪箱涵3000米。
七档移民村：新建排水涵管350米，同土路跌水两侧防护450米</t>
  </si>
  <si>
    <t>王团镇圆枣村防洪排涝工程</t>
  </si>
  <si>
    <t>村庄东侧新建防洪堤400米；村庄内新建排涝管渠5500米</t>
  </si>
  <si>
    <t>圆枣村</t>
  </si>
  <si>
    <t>下马关镇移民村排涝工程</t>
  </si>
  <si>
    <t>同心县下马关镇南安村、新园村、田园村、平远村、三山井移民村、陈儿庄移民村、张家树移民村排涝工程</t>
  </si>
  <si>
    <t>南安村
新园村
田园村
平远村
三山井村
陈儿庄村
张家树村</t>
  </si>
  <si>
    <t>王团镇张家湾村内涝外排工程</t>
  </si>
  <si>
    <t>在麻子沟排洪2公里进行疏浚，砌护，倒流</t>
  </si>
  <si>
    <t>张家湾村</t>
  </si>
  <si>
    <t>王团镇李家庄村防洪工程</t>
  </si>
  <si>
    <t>新建排洪渠1235米，排洪暗管486米，布置各类建筑物共计18座。其中包括渠涵7座，生产桥4座，陡坡和消力池2座，镇墩5座</t>
  </si>
  <si>
    <t>李家庄村</t>
  </si>
  <si>
    <t>张家塬乡折腰沟村内涝外排工程</t>
  </si>
  <si>
    <t>改造乡村混凝土路面150米，修筑路面导水墙239米，新建排洪槽1条等</t>
  </si>
  <si>
    <t>折腰沟村</t>
  </si>
  <si>
    <t>马高庄乡沟滩村防洪渠工程</t>
  </si>
  <si>
    <t>沟滩村道路两旁修建3.2公里防洪渠工程及附属工程</t>
  </si>
  <si>
    <t>沟滩村</t>
  </si>
  <si>
    <t>韦州镇移民村排涝工程</t>
  </si>
  <si>
    <t>新建排水沟3640m，原有毁坏U型D50砼板拆除379.8m³,外运砼板垃圾及渠道清淤垃圾1620.8m³，共安装穿路DN400钢筋砼涵管378米（Ⅱ级排水管），沟道穿硬化路管涵63处，管道末端盖板涵2处，消力池1处</t>
  </si>
  <si>
    <t>甘沟村
旧庒村</t>
  </si>
  <si>
    <t>二</t>
  </si>
  <si>
    <t>巩固三保障成果项目（1个）</t>
  </si>
  <si>
    <t>农村公共服务岗位项目（1个）</t>
  </si>
  <si>
    <t>同心县2022年监测户劳动力公益性岗位安置项目</t>
  </si>
  <si>
    <t>对续聘的2042名脱贫和边缘易致贫劳动力农村公益性岗位进行补贴</t>
  </si>
  <si>
    <t>各乡镇</t>
  </si>
  <si>
    <t>人社局</t>
  </si>
  <si>
    <t>原安排同心县2022年农村公共厕所建设项目960万元（第一批中央“三西”农业建设资金），调整480万元用于同心县2022年监测户劳动力公益性岗位安置项目</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</si>
</sst>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41">
    <font>
      <sz val="11"/>
      <color theme="1"/>
      <name val="宋体"/>
      <charset val="134"/>
      <scheme val="minor"/>
    </font>
    <font>
      <b/>
      <sz val="11"/>
      <name val="Times New Roman"/>
      <charset val="134"/>
    </font>
    <font>
      <b/>
      <sz val="11"/>
      <name val="宋体"/>
      <charset val="134"/>
      <scheme val="minor"/>
    </font>
    <font>
      <b/>
      <sz val="9"/>
      <name val="宋体"/>
      <charset val="134"/>
      <scheme val="minor"/>
    </font>
    <font>
      <sz val="11"/>
      <name val="宋体"/>
      <charset val="134"/>
      <scheme val="minor"/>
    </font>
    <font>
      <sz val="16"/>
      <name val="黑体"/>
      <charset val="134"/>
    </font>
    <font>
      <sz val="20"/>
      <name val="方正小标宋简体"/>
      <charset val="134"/>
    </font>
    <font>
      <b/>
      <sz val="10"/>
      <name val="宋体"/>
      <charset val="134"/>
      <scheme val="minor"/>
    </font>
    <font>
      <b/>
      <sz val="9"/>
      <name val="Times New Roman"/>
      <charset val="134"/>
    </font>
    <font>
      <b/>
      <sz val="14"/>
      <name val="仿宋_GB2312"/>
      <charset val="134"/>
    </font>
    <font>
      <b/>
      <sz val="14"/>
      <name val="Times New Roman"/>
      <charset val="134"/>
    </font>
    <font>
      <b/>
      <sz val="12"/>
      <name val="黑体"/>
      <charset val="134"/>
    </font>
    <font>
      <b/>
      <sz val="12"/>
      <name val="等线"/>
      <charset val="134"/>
    </font>
    <font>
      <b/>
      <sz val="10"/>
      <name val="等线"/>
      <charset val="134"/>
    </font>
    <font>
      <sz val="11"/>
      <name val="黑体"/>
      <charset val="134"/>
    </font>
    <font>
      <b/>
      <sz val="11"/>
      <name val="等线"/>
      <charset val="134"/>
    </font>
    <font>
      <sz val="10"/>
      <color theme="1"/>
      <name val="宋体"/>
      <charset val="134"/>
      <scheme val="minor"/>
    </font>
    <font>
      <sz val="10"/>
      <name val="等线"/>
      <charset val="134"/>
    </font>
    <font>
      <sz val="10"/>
      <color theme="1"/>
      <name val="等线"/>
      <charset val="134"/>
    </font>
    <font>
      <b/>
      <sz val="12"/>
      <name val="宋体"/>
      <charset val="134"/>
      <scheme val="minor"/>
    </font>
    <font>
      <b/>
      <sz val="11"/>
      <name val="黑体"/>
      <charset val="134"/>
    </font>
    <font>
      <u/>
      <sz val="11"/>
      <color rgb="FF0000FF"/>
      <name val="宋体"/>
      <charset val="0"/>
      <scheme val="minor"/>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9C6500"/>
      <name val="宋体"/>
      <charset val="0"/>
      <scheme val="minor"/>
    </font>
    <font>
      <sz val="11"/>
      <color theme="1"/>
      <name val="等线"/>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6" borderId="0" applyNumberFormat="0" applyBorder="0" applyAlignment="0" applyProtection="0">
      <alignment vertical="center"/>
    </xf>
    <xf numFmtId="0" fontId="30"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3" borderId="0" applyNumberFormat="0" applyBorder="0" applyAlignment="0" applyProtection="0">
      <alignment vertical="center"/>
    </xf>
    <xf numFmtId="0" fontId="23" fillId="4" borderId="0" applyNumberFormat="0" applyBorder="0" applyAlignment="0" applyProtection="0">
      <alignment vertical="center"/>
    </xf>
    <xf numFmtId="43" fontId="0" fillId="0" borderId="0" applyFont="0" applyFill="0" applyBorder="0" applyAlignment="0" applyProtection="0">
      <alignment vertical="center"/>
    </xf>
    <xf numFmtId="0" fontId="24"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3" borderId="7" applyNumberFormat="0" applyFont="0" applyAlignment="0" applyProtection="0">
      <alignment vertical="center"/>
    </xf>
    <xf numFmtId="0" fontId="24" fillId="17"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9" applyNumberFormat="0" applyFill="0" applyAlignment="0" applyProtection="0">
      <alignment vertical="center"/>
    </xf>
    <xf numFmtId="0" fontId="27" fillId="0" borderId="9" applyNumberFormat="0" applyFill="0" applyAlignment="0" applyProtection="0">
      <alignment vertical="center"/>
    </xf>
    <xf numFmtId="0" fontId="24" fillId="5" borderId="0" applyNumberFormat="0" applyBorder="0" applyAlignment="0" applyProtection="0">
      <alignment vertical="center"/>
    </xf>
    <xf numFmtId="0" fontId="33" fillId="0" borderId="12" applyNumberFormat="0" applyFill="0" applyAlignment="0" applyProtection="0">
      <alignment vertical="center"/>
    </xf>
    <xf numFmtId="0" fontId="24" fillId="20" borderId="0" applyNumberFormat="0" applyBorder="0" applyAlignment="0" applyProtection="0">
      <alignment vertical="center"/>
    </xf>
    <xf numFmtId="0" fontId="37" fillId="18" borderId="11" applyNumberFormat="0" applyAlignment="0" applyProtection="0">
      <alignment vertical="center"/>
    </xf>
    <xf numFmtId="0" fontId="35" fillId="18" borderId="10" applyNumberFormat="0" applyAlignment="0" applyProtection="0">
      <alignment vertical="center"/>
    </xf>
    <xf numFmtId="0" fontId="26" fillId="7" borderId="8" applyNumberFormat="0" applyAlignment="0" applyProtection="0">
      <alignment vertical="center"/>
    </xf>
    <xf numFmtId="0" fontId="25" fillId="22" borderId="0" applyNumberFormat="0" applyBorder="0" applyAlignment="0" applyProtection="0">
      <alignment vertical="center"/>
    </xf>
    <xf numFmtId="0" fontId="24" fillId="12" borderId="0" applyNumberFormat="0" applyBorder="0" applyAlignment="0" applyProtection="0">
      <alignment vertical="center"/>
    </xf>
    <xf numFmtId="0" fontId="22" fillId="0" borderId="6" applyNumberFormat="0" applyFill="0" applyAlignment="0" applyProtection="0">
      <alignment vertical="center"/>
    </xf>
    <xf numFmtId="0" fontId="38" fillId="0" borderId="13" applyNumberFormat="0" applyFill="0" applyAlignment="0" applyProtection="0">
      <alignment vertical="center"/>
    </xf>
    <xf numFmtId="0" fontId="28" fillId="8" borderId="0" applyNumberFormat="0" applyBorder="0" applyAlignment="0" applyProtection="0">
      <alignment vertical="center"/>
    </xf>
    <xf numFmtId="0" fontId="39" fillId="24" borderId="0" applyNumberFormat="0" applyBorder="0" applyAlignment="0" applyProtection="0">
      <alignment vertical="center"/>
    </xf>
    <xf numFmtId="0" fontId="25" fillId="27" borderId="0" applyNumberFormat="0" applyBorder="0" applyAlignment="0" applyProtection="0">
      <alignment vertical="center"/>
    </xf>
    <xf numFmtId="0" fontId="24" fillId="21" borderId="0" applyNumberFormat="0" applyBorder="0" applyAlignment="0" applyProtection="0">
      <alignment vertical="center"/>
    </xf>
    <xf numFmtId="0" fontId="25" fillId="29" borderId="0" applyNumberFormat="0" applyBorder="0" applyAlignment="0" applyProtection="0">
      <alignment vertical="center"/>
    </xf>
    <xf numFmtId="0" fontId="25" fillId="31" borderId="0" applyNumberFormat="0" applyBorder="0" applyAlignment="0" applyProtection="0">
      <alignment vertical="center"/>
    </xf>
    <xf numFmtId="0" fontId="25" fillId="23" borderId="0" applyNumberFormat="0" applyBorder="0" applyAlignment="0" applyProtection="0">
      <alignment vertical="center"/>
    </xf>
    <xf numFmtId="0" fontId="25" fillId="19" borderId="0" applyNumberFormat="0" applyBorder="0" applyAlignment="0" applyProtection="0">
      <alignment vertical="center"/>
    </xf>
    <xf numFmtId="0" fontId="24" fillId="30" borderId="0" applyNumberFormat="0" applyBorder="0" applyAlignment="0" applyProtection="0">
      <alignment vertical="center"/>
    </xf>
    <xf numFmtId="0" fontId="24" fillId="33" borderId="0" applyNumberFormat="0" applyBorder="0" applyAlignment="0" applyProtection="0">
      <alignment vertical="center"/>
    </xf>
    <xf numFmtId="0" fontId="25" fillId="11" borderId="0" applyNumberFormat="0" applyBorder="0" applyAlignment="0" applyProtection="0">
      <alignment vertical="center"/>
    </xf>
    <xf numFmtId="0" fontId="25" fillId="26" borderId="0" applyNumberFormat="0" applyBorder="0" applyAlignment="0" applyProtection="0">
      <alignment vertical="center"/>
    </xf>
    <xf numFmtId="0" fontId="24" fillId="16" borderId="0" applyNumberFormat="0" applyBorder="0" applyAlignment="0" applyProtection="0">
      <alignment vertical="center"/>
    </xf>
    <xf numFmtId="0" fontId="25" fillId="32" borderId="0" applyNumberFormat="0" applyBorder="0" applyAlignment="0" applyProtection="0">
      <alignment vertical="center"/>
    </xf>
    <xf numFmtId="0" fontId="24" fillId="10" borderId="0" applyNumberFormat="0" applyBorder="0" applyAlignment="0" applyProtection="0">
      <alignment vertical="center"/>
    </xf>
    <xf numFmtId="0" fontId="24" fillId="14" borderId="0" applyNumberFormat="0" applyBorder="0" applyAlignment="0" applyProtection="0">
      <alignment vertical="center"/>
    </xf>
    <xf numFmtId="0" fontId="25" fillId="28" borderId="0" applyNumberFormat="0" applyBorder="0" applyAlignment="0" applyProtection="0">
      <alignment vertical="center"/>
    </xf>
    <xf numFmtId="0" fontId="24" fillId="25" borderId="0" applyNumberFormat="0" applyBorder="0" applyAlignment="0" applyProtection="0">
      <alignment vertical="center"/>
    </xf>
    <xf numFmtId="0" fontId="0" fillId="0" borderId="0"/>
    <xf numFmtId="0" fontId="40" fillId="0" borderId="0">
      <alignment vertical="center"/>
    </xf>
  </cellStyleXfs>
  <cellXfs count="3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5" fillId="0" borderId="0" xfId="0" applyFont="1" applyFill="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 fillId="0" borderId="1" xfId="0" applyFont="1" applyFill="1" applyBorder="1">
      <alignment vertical="center"/>
    </xf>
    <xf numFmtId="0" fontId="2" fillId="0" borderId="1" xfId="0" applyFont="1" applyFill="1" applyBorder="1">
      <alignment vertical="center"/>
    </xf>
    <xf numFmtId="0" fontId="4" fillId="0" borderId="1" xfId="0" applyFont="1"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2" xfId="50"/>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Zeros="0" tabSelected="1" workbookViewId="0">
      <pane ySplit="6" topLeftCell="A7" activePane="bottomLeft" state="frozen"/>
      <selection/>
      <selection pane="bottomLeft" activeCell="G4" sqref="G4:K4"/>
    </sheetView>
  </sheetViews>
  <sheetFormatPr defaultColWidth="9" defaultRowHeight="13.5"/>
  <cols>
    <col min="1" max="1" width="8.875" style="3" customWidth="1"/>
    <col min="2" max="2" width="15.875" style="4" customWidth="1"/>
    <col min="3" max="3" width="33.5" style="4" customWidth="1"/>
    <col min="4" max="4" width="9.75" style="5" customWidth="1"/>
    <col min="5" max="5" width="11" style="4" customWidth="1"/>
    <col min="6" max="6" width="8.75" style="4" customWidth="1"/>
    <col min="7" max="9" width="7.125" style="4" customWidth="1"/>
    <col min="10" max="10" width="8.375" style="4" customWidth="1"/>
    <col min="11" max="11" width="7.125" style="4" customWidth="1"/>
    <col min="12" max="12" width="11.125" style="4" customWidth="1"/>
    <col min="13" max="13" width="12.875" style="6" customWidth="1"/>
    <col min="14" max="16384" width="9" style="4"/>
  </cols>
  <sheetData>
    <row r="1" ht="23.1" customHeight="1" spans="1:1">
      <c r="A1" s="7" t="s">
        <v>0</v>
      </c>
    </row>
    <row r="2" ht="59" customHeight="1" spans="1:13">
      <c r="A2" s="8" t="s">
        <v>1</v>
      </c>
      <c r="B2" s="8"/>
      <c r="C2" s="8"/>
      <c r="D2" s="8"/>
      <c r="E2" s="8"/>
      <c r="F2" s="8"/>
      <c r="G2" s="8"/>
      <c r="H2" s="8"/>
      <c r="I2" s="8"/>
      <c r="J2" s="8"/>
      <c r="K2" s="8"/>
      <c r="L2" s="8"/>
      <c r="M2" s="8"/>
    </row>
    <row r="3" ht="24" customHeight="1" spans="1:13">
      <c r="A3" s="9"/>
      <c r="B3" s="9"/>
      <c r="C3" s="9"/>
      <c r="D3" s="9"/>
      <c r="E3" s="9"/>
      <c r="F3" s="9"/>
      <c r="G3" s="9"/>
      <c r="H3" s="9"/>
      <c r="I3" s="9"/>
      <c r="J3" s="9"/>
      <c r="K3" s="9"/>
      <c r="L3" s="33"/>
      <c r="M3" s="33" t="s">
        <v>2</v>
      </c>
    </row>
    <row r="4" ht="21" customHeight="1" spans="1:13">
      <c r="A4" s="10" t="s">
        <v>3</v>
      </c>
      <c r="B4" s="11" t="s">
        <v>4</v>
      </c>
      <c r="C4" s="11" t="s">
        <v>5</v>
      </c>
      <c r="D4" s="11" t="s">
        <v>6</v>
      </c>
      <c r="E4" s="11" t="s">
        <v>7</v>
      </c>
      <c r="F4" s="12" t="s">
        <v>8</v>
      </c>
      <c r="G4" s="11" t="s">
        <v>9</v>
      </c>
      <c r="H4" s="11"/>
      <c r="I4" s="11"/>
      <c r="J4" s="11"/>
      <c r="K4" s="11"/>
      <c r="L4" s="11" t="s">
        <v>10</v>
      </c>
      <c r="M4" s="11" t="s">
        <v>11</v>
      </c>
    </row>
    <row r="5" ht="46.15" customHeight="1" spans="1:13">
      <c r="A5" s="10"/>
      <c r="B5" s="11"/>
      <c r="C5" s="11"/>
      <c r="D5" s="11"/>
      <c r="E5" s="11"/>
      <c r="F5" s="13"/>
      <c r="G5" s="14" t="s">
        <v>12</v>
      </c>
      <c r="H5" s="13" t="s">
        <v>13</v>
      </c>
      <c r="I5" s="13" t="s">
        <v>14</v>
      </c>
      <c r="J5" s="13" t="s">
        <v>15</v>
      </c>
      <c r="K5" s="13" t="s">
        <v>16</v>
      </c>
      <c r="L5" s="11"/>
      <c r="M5" s="11"/>
    </row>
    <row r="6" s="1" customFormat="1" ht="27.95" customHeight="1" spans="1:13">
      <c r="A6" s="15"/>
      <c r="B6" s="16" t="s">
        <v>17</v>
      </c>
      <c r="C6" s="17"/>
      <c r="D6" s="18"/>
      <c r="E6" s="18"/>
      <c r="F6" s="18">
        <f>F7+F29</f>
        <v>10346</v>
      </c>
      <c r="G6" s="18"/>
      <c r="H6" s="18"/>
      <c r="I6" s="18"/>
      <c r="J6" s="18">
        <v>480</v>
      </c>
      <c r="K6" s="18"/>
      <c r="L6" s="18">
        <f>L7+L29</f>
        <v>9223</v>
      </c>
      <c r="M6" s="34"/>
    </row>
    <row r="7" s="2" customFormat="1" ht="28.9" customHeight="1" spans="1:13">
      <c r="A7" s="19" t="s">
        <v>18</v>
      </c>
      <c r="B7" s="20" t="s">
        <v>19</v>
      </c>
      <c r="C7" s="20"/>
      <c r="D7" s="21"/>
      <c r="E7" s="21"/>
      <c r="F7" s="21">
        <f>F8+F11+F13+F16+F20</f>
        <v>8833</v>
      </c>
      <c r="G7" s="21"/>
      <c r="H7" s="21"/>
      <c r="I7" s="21"/>
      <c r="J7" s="21"/>
      <c r="K7" s="21"/>
      <c r="L7" s="21">
        <f>L8+L11+L13+L16+L20</f>
        <v>8190</v>
      </c>
      <c r="M7" s="35"/>
    </row>
    <row r="8" s="2" customFormat="1" ht="28.9" customHeight="1" spans="1:13">
      <c r="A8" s="22" t="s">
        <v>20</v>
      </c>
      <c r="B8" s="23" t="s">
        <v>21</v>
      </c>
      <c r="C8" s="24"/>
      <c r="D8" s="21"/>
      <c r="E8" s="21"/>
      <c r="F8" s="21">
        <f>F9+F10</f>
        <v>2070</v>
      </c>
      <c r="G8" s="21"/>
      <c r="H8" s="21"/>
      <c r="I8" s="21"/>
      <c r="J8" s="21"/>
      <c r="K8" s="21"/>
      <c r="L8" s="21">
        <f>L9+L10</f>
        <v>2070</v>
      </c>
      <c r="M8" s="35"/>
    </row>
    <row r="9" s="2" customFormat="1" ht="51" customHeight="1" spans="1:13">
      <c r="A9" s="25">
        <v>1</v>
      </c>
      <c r="B9" s="26" t="s">
        <v>22</v>
      </c>
      <c r="C9" s="26" t="s">
        <v>23</v>
      </c>
      <c r="D9" s="26" t="s">
        <v>24</v>
      </c>
      <c r="E9" s="26" t="s">
        <v>25</v>
      </c>
      <c r="F9" s="27">
        <v>970</v>
      </c>
      <c r="G9" s="27"/>
      <c r="H9" s="27"/>
      <c r="I9" s="27"/>
      <c r="J9" s="27"/>
      <c r="K9" s="27"/>
      <c r="L9" s="27">
        <v>970</v>
      </c>
      <c r="M9" s="35"/>
    </row>
    <row r="10" s="2" customFormat="1" ht="81" customHeight="1" spans="1:13">
      <c r="A10" s="25">
        <v>2</v>
      </c>
      <c r="B10" s="26" t="s">
        <v>26</v>
      </c>
      <c r="C10" s="26" t="s">
        <v>27</v>
      </c>
      <c r="D10" s="26" t="s">
        <v>28</v>
      </c>
      <c r="E10" s="26" t="s">
        <v>25</v>
      </c>
      <c r="F10" s="27">
        <v>1100</v>
      </c>
      <c r="G10" s="27"/>
      <c r="H10" s="27"/>
      <c r="I10" s="27"/>
      <c r="J10" s="27"/>
      <c r="K10" s="27"/>
      <c r="L10" s="27">
        <v>1100</v>
      </c>
      <c r="M10" s="35"/>
    </row>
    <row r="11" s="2" customFormat="1" ht="34.9" customHeight="1" spans="1:13">
      <c r="A11" s="22" t="s">
        <v>29</v>
      </c>
      <c r="B11" s="28" t="s">
        <v>30</v>
      </c>
      <c r="C11" s="28"/>
      <c r="D11" s="21"/>
      <c r="E11" s="21"/>
      <c r="F11" s="21">
        <f>SUM(F12:F12)</f>
        <v>70</v>
      </c>
      <c r="G11" s="21">
        <f t="shared" ref="G11:L11" si="0">SUM(G12:G12)</f>
        <v>0</v>
      </c>
      <c r="H11" s="21">
        <f t="shared" si="0"/>
        <v>0</v>
      </c>
      <c r="I11" s="21">
        <f t="shared" si="0"/>
        <v>0</v>
      </c>
      <c r="J11" s="21">
        <f t="shared" si="0"/>
        <v>0</v>
      </c>
      <c r="K11" s="21">
        <f t="shared" si="0"/>
        <v>0</v>
      </c>
      <c r="L11" s="21">
        <f t="shared" si="0"/>
        <v>70</v>
      </c>
      <c r="M11" s="35"/>
    </row>
    <row r="12" ht="74.1" customHeight="1" spans="1:13">
      <c r="A12" s="11">
        <v>3</v>
      </c>
      <c r="B12" s="26" t="s">
        <v>31</v>
      </c>
      <c r="C12" s="26" t="s">
        <v>32</v>
      </c>
      <c r="D12" s="26" t="s">
        <v>33</v>
      </c>
      <c r="E12" s="26" t="s">
        <v>34</v>
      </c>
      <c r="F12" s="27">
        <v>70</v>
      </c>
      <c r="G12" s="27"/>
      <c r="H12" s="27"/>
      <c r="I12" s="27"/>
      <c r="J12" s="27"/>
      <c r="K12" s="27"/>
      <c r="L12" s="27">
        <v>70</v>
      </c>
      <c r="M12" s="36"/>
    </row>
    <row r="13" s="2" customFormat="1" ht="34.9" customHeight="1" spans="1:13">
      <c r="A13" s="22" t="s">
        <v>35</v>
      </c>
      <c r="B13" s="28" t="s">
        <v>36</v>
      </c>
      <c r="C13" s="28"/>
      <c r="D13" s="21"/>
      <c r="E13" s="21"/>
      <c r="F13" s="21">
        <f>SUM(F14:F15)</f>
        <v>1450</v>
      </c>
      <c r="G13" s="21">
        <f t="shared" ref="G13:L13" si="1">SUM(G14:G15)</f>
        <v>0</v>
      </c>
      <c r="H13" s="21">
        <f t="shared" si="1"/>
        <v>0</v>
      </c>
      <c r="I13" s="21">
        <f t="shared" si="1"/>
        <v>0</v>
      </c>
      <c r="J13" s="21">
        <f t="shared" si="1"/>
        <v>0</v>
      </c>
      <c r="K13" s="21">
        <f t="shared" si="1"/>
        <v>0</v>
      </c>
      <c r="L13" s="21">
        <f t="shared" si="1"/>
        <v>1450</v>
      </c>
      <c r="M13" s="35"/>
    </row>
    <row r="14" s="2" customFormat="1" ht="68" customHeight="1" spans="1:13">
      <c r="A14" s="29">
        <v>4</v>
      </c>
      <c r="B14" s="26" t="s">
        <v>37</v>
      </c>
      <c r="C14" s="26" t="s">
        <v>38</v>
      </c>
      <c r="D14" s="26" t="s">
        <v>39</v>
      </c>
      <c r="E14" s="26" t="s">
        <v>40</v>
      </c>
      <c r="F14" s="26">
        <v>600</v>
      </c>
      <c r="G14" s="26"/>
      <c r="H14" s="26"/>
      <c r="I14" s="26"/>
      <c r="J14" s="26"/>
      <c r="K14" s="26"/>
      <c r="L14" s="26">
        <v>600</v>
      </c>
      <c r="M14" s="35"/>
    </row>
    <row r="15" ht="81" customHeight="1" spans="1:13">
      <c r="A15" s="11">
        <v>5</v>
      </c>
      <c r="B15" s="26" t="s">
        <v>41</v>
      </c>
      <c r="C15" s="26" t="s">
        <v>42</v>
      </c>
      <c r="D15" s="26" t="s">
        <v>43</v>
      </c>
      <c r="E15" s="26" t="s">
        <v>40</v>
      </c>
      <c r="F15" s="26">
        <v>850</v>
      </c>
      <c r="G15" s="26"/>
      <c r="H15" s="26"/>
      <c r="I15" s="26"/>
      <c r="J15" s="26"/>
      <c r="K15" s="26"/>
      <c r="L15" s="26">
        <v>850</v>
      </c>
      <c r="M15" s="36"/>
    </row>
    <row r="16" s="2" customFormat="1" ht="34.9" customHeight="1" spans="1:13">
      <c r="A16" s="22" t="s">
        <v>44</v>
      </c>
      <c r="B16" s="28" t="s">
        <v>45</v>
      </c>
      <c r="C16" s="28"/>
      <c r="D16" s="21"/>
      <c r="E16" s="21"/>
      <c r="F16" s="21">
        <f>SUM(F17:F19)</f>
        <v>3649</v>
      </c>
      <c r="G16" s="21">
        <f t="shared" ref="G16:L16" si="2">SUM(G17:G19)</f>
        <v>0</v>
      </c>
      <c r="H16" s="21">
        <f t="shared" si="2"/>
        <v>0</v>
      </c>
      <c r="I16" s="21">
        <f t="shared" si="2"/>
        <v>0</v>
      </c>
      <c r="J16" s="21">
        <f t="shared" si="2"/>
        <v>0</v>
      </c>
      <c r="K16" s="21">
        <f t="shared" si="2"/>
        <v>0</v>
      </c>
      <c r="L16" s="21">
        <f t="shared" si="2"/>
        <v>3006</v>
      </c>
      <c r="M16" s="35"/>
    </row>
    <row r="17" s="2" customFormat="1" ht="70" customHeight="1" spans="1:13">
      <c r="A17" s="29">
        <v>6</v>
      </c>
      <c r="B17" s="30" t="s">
        <v>46</v>
      </c>
      <c r="C17" s="30" t="s">
        <v>47</v>
      </c>
      <c r="D17" s="30" t="s">
        <v>48</v>
      </c>
      <c r="E17" s="30" t="s">
        <v>49</v>
      </c>
      <c r="F17" s="30">
        <v>1087</v>
      </c>
      <c r="G17" s="30"/>
      <c r="H17" s="30"/>
      <c r="I17" s="30"/>
      <c r="J17" s="30"/>
      <c r="K17" s="30"/>
      <c r="L17" s="30">
        <v>1087</v>
      </c>
      <c r="M17" s="35"/>
    </row>
    <row r="18" s="2" customFormat="1" ht="60" customHeight="1" spans="1:13">
      <c r="A18" s="29">
        <v>7</v>
      </c>
      <c r="B18" s="30" t="s">
        <v>50</v>
      </c>
      <c r="C18" s="30" t="s">
        <v>51</v>
      </c>
      <c r="D18" s="30" t="s">
        <v>52</v>
      </c>
      <c r="E18" s="30" t="s">
        <v>49</v>
      </c>
      <c r="F18" s="30">
        <v>562</v>
      </c>
      <c r="G18" s="30"/>
      <c r="H18" s="30"/>
      <c r="I18" s="30"/>
      <c r="J18" s="30"/>
      <c r="K18" s="30"/>
      <c r="L18" s="30">
        <v>562</v>
      </c>
      <c r="M18" s="35"/>
    </row>
    <row r="19" s="2" customFormat="1" ht="58" customHeight="1" spans="1:13">
      <c r="A19" s="29">
        <v>8</v>
      </c>
      <c r="B19" s="26" t="s">
        <v>53</v>
      </c>
      <c r="C19" s="26" t="s">
        <v>54</v>
      </c>
      <c r="D19" s="26" t="s">
        <v>24</v>
      </c>
      <c r="E19" s="26" t="s">
        <v>40</v>
      </c>
      <c r="F19" s="26">
        <v>2000</v>
      </c>
      <c r="G19" s="26"/>
      <c r="H19" s="26"/>
      <c r="I19" s="26"/>
      <c r="J19" s="26"/>
      <c r="K19" s="26"/>
      <c r="L19" s="26">
        <v>1357</v>
      </c>
      <c r="M19" s="35"/>
    </row>
    <row r="20" s="2" customFormat="1" ht="34.9" customHeight="1" spans="1:13">
      <c r="A20" s="22" t="s">
        <v>55</v>
      </c>
      <c r="B20" s="28" t="s">
        <v>56</v>
      </c>
      <c r="C20" s="28"/>
      <c r="D20" s="21"/>
      <c r="E20" s="21"/>
      <c r="F20" s="21">
        <f>SUM(F21:F28)</f>
        <v>1594</v>
      </c>
      <c r="G20" s="21"/>
      <c r="H20" s="21"/>
      <c r="I20" s="21"/>
      <c r="J20" s="21"/>
      <c r="K20" s="21"/>
      <c r="L20" s="21">
        <f>SUM(L21:L28)</f>
        <v>1594</v>
      </c>
      <c r="M20" s="35"/>
    </row>
    <row r="21" ht="72" customHeight="1" spans="1:13">
      <c r="A21" s="11">
        <v>9</v>
      </c>
      <c r="B21" s="26" t="s">
        <v>57</v>
      </c>
      <c r="C21" s="26" t="s">
        <v>58</v>
      </c>
      <c r="D21" s="26" t="s">
        <v>48</v>
      </c>
      <c r="E21" s="26" t="s">
        <v>40</v>
      </c>
      <c r="F21" s="26">
        <v>160</v>
      </c>
      <c r="G21" s="26"/>
      <c r="H21" s="26"/>
      <c r="I21" s="26"/>
      <c r="J21" s="26"/>
      <c r="K21" s="26"/>
      <c r="L21" s="26">
        <v>160</v>
      </c>
      <c r="M21" s="36"/>
    </row>
    <row r="22" customFormat="1" ht="47" customHeight="1" spans="1:13">
      <c r="A22" s="11">
        <v>10</v>
      </c>
      <c r="B22" s="26" t="s">
        <v>59</v>
      </c>
      <c r="C22" s="26" t="s">
        <v>60</v>
      </c>
      <c r="D22" s="26" t="s">
        <v>61</v>
      </c>
      <c r="E22" s="26" t="s">
        <v>40</v>
      </c>
      <c r="F22" s="26">
        <v>150</v>
      </c>
      <c r="G22" s="26"/>
      <c r="H22" s="26"/>
      <c r="I22" s="26"/>
      <c r="J22" s="26"/>
      <c r="K22" s="26"/>
      <c r="L22" s="26">
        <v>150</v>
      </c>
      <c r="M22" s="36"/>
    </row>
    <row r="23" customFormat="1" ht="111" customHeight="1" spans="1:13">
      <c r="A23" s="11">
        <v>11</v>
      </c>
      <c r="B23" s="26" t="s">
        <v>62</v>
      </c>
      <c r="C23" s="26" t="s">
        <v>63</v>
      </c>
      <c r="D23" s="26" t="s">
        <v>64</v>
      </c>
      <c r="E23" s="26" t="s">
        <v>40</v>
      </c>
      <c r="F23" s="26">
        <v>200</v>
      </c>
      <c r="G23" s="26"/>
      <c r="H23" s="26"/>
      <c r="I23" s="26"/>
      <c r="J23" s="26"/>
      <c r="K23" s="26"/>
      <c r="L23" s="26">
        <v>200</v>
      </c>
      <c r="M23" s="36"/>
    </row>
    <row r="24" customFormat="1" ht="42" customHeight="1" spans="1:13">
      <c r="A24" s="11">
        <v>12</v>
      </c>
      <c r="B24" s="26" t="s">
        <v>65</v>
      </c>
      <c r="C24" s="26" t="s">
        <v>66</v>
      </c>
      <c r="D24" s="26" t="s">
        <v>67</v>
      </c>
      <c r="E24" s="26" t="s">
        <v>40</v>
      </c>
      <c r="F24" s="26">
        <v>300</v>
      </c>
      <c r="G24" s="26"/>
      <c r="H24" s="26"/>
      <c r="I24" s="26"/>
      <c r="J24" s="26"/>
      <c r="K24" s="26"/>
      <c r="L24" s="26">
        <v>300</v>
      </c>
      <c r="M24" s="36"/>
    </row>
    <row r="25" customFormat="1" ht="75" customHeight="1" spans="1:13">
      <c r="A25" s="11">
        <v>13</v>
      </c>
      <c r="B25" s="26" t="s">
        <v>68</v>
      </c>
      <c r="C25" s="26" t="s">
        <v>69</v>
      </c>
      <c r="D25" s="26" t="s">
        <v>70</v>
      </c>
      <c r="E25" s="26" t="s">
        <v>40</v>
      </c>
      <c r="F25" s="26">
        <v>174</v>
      </c>
      <c r="G25" s="26"/>
      <c r="H25" s="26"/>
      <c r="I25" s="26"/>
      <c r="J25" s="26"/>
      <c r="K25" s="26"/>
      <c r="L25" s="26">
        <v>174</v>
      </c>
      <c r="M25" s="36"/>
    </row>
    <row r="26" customFormat="1" ht="37" customHeight="1" spans="1:13">
      <c r="A26" s="11">
        <v>14</v>
      </c>
      <c r="B26" s="26" t="s">
        <v>71</v>
      </c>
      <c r="C26" s="26" t="s">
        <v>72</v>
      </c>
      <c r="D26" s="26" t="s">
        <v>73</v>
      </c>
      <c r="E26" s="26" t="s">
        <v>40</v>
      </c>
      <c r="F26" s="26">
        <v>160</v>
      </c>
      <c r="G26" s="26"/>
      <c r="H26" s="26"/>
      <c r="I26" s="26"/>
      <c r="J26" s="26"/>
      <c r="K26" s="26"/>
      <c r="L26" s="26">
        <v>160</v>
      </c>
      <c r="M26" s="36"/>
    </row>
    <row r="27" customFormat="1" ht="36" customHeight="1" spans="1:13">
      <c r="A27" s="11">
        <v>15</v>
      </c>
      <c r="B27" s="26" t="s">
        <v>74</v>
      </c>
      <c r="C27" s="26" t="s">
        <v>75</v>
      </c>
      <c r="D27" s="26" t="s">
        <v>76</v>
      </c>
      <c r="E27" s="26" t="s">
        <v>40</v>
      </c>
      <c r="F27" s="26">
        <v>240</v>
      </c>
      <c r="G27" s="26"/>
      <c r="H27" s="26"/>
      <c r="I27" s="26"/>
      <c r="J27" s="26"/>
      <c r="K27" s="26"/>
      <c r="L27" s="26">
        <v>240</v>
      </c>
      <c r="M27" s="36"/>
    </row>
    <row r="28" customFormat="1" ht="87" customHeight="1" spans="1:13">
      <c r="A28" s="11">
        <v>16</v>
      </c>
      <c r="B28" s="26" t="s">
        <v>77</v>
      </c>
      <c r="C28" s="26" t="s">
        <v>78</v>
      </c>
      <c r="D28" s="26" t="s">
        <v>79</v>
      </c>
      <c r="E28" s="26" t="s">
        <v>52</v>
      </c>
      <c r="F28" s="26">
        <v>210</v>
      </c>
      <c r="G28" s="26"/>
      <c r="H28" s="26"/>
      <c r="I28" s="26"/>
      <c r="J28" s="26"/>
      <c r="K28" s="26"/>
      <c r="L28" s="26">
        <v>210</v>
      </c>
      <c r="M28" s="36"/>
    </row>
    <row r="29" s="2" customFormat="1" ht="36" customHeight="1" spans="1:13">
      <c r="A29" s="31" t="s">
        <v>80</v>
      </c>
      <c r="B29" s="20" t="s">
        <v>81</v>
      </c>
      <c r="C29" s="20"/>
      <c r="D29" s="21"/>
      <c r="E29" s="21"/>
      <c r="F29" s="21">
        <f>F30</f>
        <v>1513</v>
      </c>
      <c r="G29" s="21">
        <f t="shared" ref="G29:L29" si="3">G30</f>
        <v>0</v>
      </c>
      <c r="H29" s="21">
        <f t="shared" si="3"/>
        <v>0</v>
      </c>
      <c r="I29" s="21">
        <f t="shared" si="3"/>
        <v>0</v>
      </c>
      <c r="J29" s="21">
        <f t="shared" si="3"/>
        <v>480</v>
      </c>
      <c r="K29" s="21">
        <f t="shared" si="3"/>
        <v>0</v>
      </c>
      <c r="L29" s="21">
        <f t="shared" si="3"/>
        <v>1033</v>
      </c>
      <c r="M29" s="35"/>
    </row>
    <row r="30" s="2" customFormat="1" ht="27" customHeight="1" spans="1:13">
      <c r="A30" s="32" t="s">
        <v>20</v>
      </c>
      <c r="B30" s="28" t="s">
        <v>82</v>
      </c>
      <c r="C30" s="28"/>
      <c r="D30" s="21"/>
      <c r="E30" s="21"/>
      <c r="F30" s="21">
        <f>SUM(F31)</f>
        <v>1513</v>
      </c>
      <c r="G30" s="21">
        <f t="shared" ref="G30:L30" si="4">SUM(G31)</f>
        <v>0</v>
      </c>
      <c r="H30" s="21">
        <f t="shared" si="4"/>
        <v>0</v>
      </c>
      <c r="I30" s="21">
        <f t="shared" si="4"/>
        <v>0</v>
      </c>
      <c r="J30" s="21">
        <f t="shared" si="4"/>
        <v>480</v>
      </c>
      <c r="K30" s="21">
        <f t="shared" si="4"/>
        <v>0</v>
      </c>
      <c r="L30" s="21">
        <f t="shared" si="4"/>
        <v>1033</v>
      </c>
      <c r="M30" s="35"/>
    </row>
    <row r="31" ht="152" customHeight="1" spans="1:13">
      <c r="A31" s="11">
        <v>17</v>
      </c>
      <c r="B31" s="26" t="s">
        <v>83</v>
      </c>
      <c r="C31" s="26" t="s">
        <v>84</v>
      </c>
      <c r="D31" s="26" t="s">
        <v>85</v>
      </c>
      <c r="E31" s="26" t="s">
        <v>86</v>
      </c>
      <c r="F31" s="26">
        <v>1513</v>
      </c>
      <c r="G31" s="26"/>
      <c r="H31" s="26"/>
      <c r="I31" s="26"/>
      <c r="J31" s="26">
        <v>480</v>
      </c>
      <c r="K31" s="26"/>
      <c r="L31" s="26">
        <v>1033</v>
      </c>
      <c r="M31" s="26" t="s">
        <v>87</v>
      </c>
    </row>
  </sheetData>
  <mergeCells count="19">
    <mergeCell ref="A2:M2"/>
    <mergeCell ref="G4:K4"/>
    <mergeCell ref="B6:C6"/>
    <mergeCell ref="B7:C7"/>
    <mergeCell ref="B8:C8"/>
    <mergeCell ref="B11:C11"/>
    <mergeCell ref="B13:C13"/>
    <mergeCell ref="B16:C16"/>
    <mergeCell ref="B20:C20"/>
    <mergeCell ref="B29:C29"/>
    <mergeCell ref="B30:C30"/>
    <mergeCell ref="A4:A5"/>
    <mergeCell ref="B4:B5"/>
    <mergeCell ref="C4:C5"/>
    <mergeCell ref="D4:D5"/>
    <mergeCell ref="E4:E5"/>
    <mergeCell ref="F4:F5"/>
    <mergeCell ref="L4:L5"/>
    <mergeCell ref="M4:M5"/>
  </mergeCells>
  <printOptions horizontalCentered="1"/>
  <pageMargins left="0.747916666666667" right="0.708333333333333" top="0.904861111111111" bottom="0.708333333333333" header="0.298611111111111" footer="0.472222222222222"/>
  <pageSetup paperSize="9" scale="8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衔接项目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马尚锋</dc:creator>
  <cp:lastModifiedBy>Administrator</cp:lastModifiedBy>
  <dcterms:created xsi:type="dcterms:W3CDTF">2021-07-12T07:36:00Z</dcterms:created>
  <dcterms:modified xsi:type="dcterms:W3CDTF">2022-04-22T01:09:32Z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EA2994DD87F54992BEA7A720C282BE14</vt:lpwstr>
  </property>
  <property fmtid="{D5CDD505-2E9C-101B-9397-08002B2CF9AE}" pid="3" name="KSOProductBuildVer">
    <vt:lpwstr>2052-11.1.0.11636</vt:lpwstr>
  </property>
  <property fmtid="{D5CDD505-2E9C-101B-9397-08002B2CF9AE}" pid="4" name="commondata">
    <vt:lpwstr>eyJoZGlkIjoiZTc2Y2RmN2VkNmJiNGIwN2MwNjI4ZThlNjIzMGE5OWQifQ==</vt:lpwstr>
  </property>
</Properties>
</file>